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de\Desktop\"/>
    </mc:Choice>
  </mc:AlternateContent>
  <xr:revisionPtr revIDLastSave="0" documentId="13_ncr:1_{33D8B3D6-C5B2-453D-998C-411406952362}" xr6:coauthVersionLast="47" xr6:coauthVersionMax="47" xr10:uidLastSave="{00000000-0000-0000-0000-000000000000}"/>
  <bookViews>
    <workbookView xWindow="1200" yWindow="255" windowWidth="24195" windowHeight="12975" xr2:uid="{00000000-000D-0000-FFFF-FFFF00000000}"/>
  </bookViews>
  <sheets>
    <sheet name="Title page" sheetId="4" r:id="rId1"/>
    <sheet name="IE1 Motors" sheetId="1" r:id="rId2"/>
    <sheet name="IE2 Motors" sheetId="2" r:id="rId3"/>
    <sheet name="IE3 Moto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1" l="1"/>
  <c r="K6" i="1" s="1"/>
  <c r="K1" i="2"/>
  <c r="K1" i="3"/>
  <c r="K80" i="3" l="1"/>
  <c r="K115" i="3"/>
  <c r="J115" i="3"/>
  <c r="K114" i="3"/>
  <c r="J114" i="3"/>
  <c r="K113" i="3"/>
  <c r="J113" i="3"/>
  <c r="J6" i="2"/>
  <c r="K118" i="2"/>
  <c r="J118" i="2"/>
  <c r="K117" i="2"/>
  <c r="J117" i="2"/>
  <c r="K46" i="2"/>
  <c r="K113" i="2"/>
  <c r="K97" i="2"/>
  <c r="K93" i="2"/>
  <c r="K144" i="2"/>
  <c r="K78" i="2"/>
  <c r="J141" i="2"/>
  <c r="K62" i="2"/>
  <c r="K136" i="2"/>
  <c r="K58" i="2"/>
  <c r="K128" i="2"/>
  <c r="J125" i="2"/>
  <c r="J85" i="2"/>
  <c r="K42" i="3"/>
  <c r="K140" i="2"/>
  <c r="K89" i="2"/>
  <c r="K54" i="2"/>
  <c r="J79" i="3"/>
  <c r="J42" i="3"/>
  <c r="K85" i="2"/>
  <c r="K124" i="2"/>
  <c r="J137" i="2"/>
  <c r="K120" i="2"/>
  <c r="K82" i="2"/>
  <c r="K50" i="2"/>
  <c r="K79" i="3"/>
  <c r="K132" i="2"/>
  <c r="K105" i="2"/>
  <c r="K70" i="2"/>
  <c r="K37" i="2"/>
  <c r="J84" i="2"/>
  <c r="J80" i="3"/>
  <c r="J133" i="2"/>
  <c r="K109" i="2"/>
  <c r="K74" i="2"/>
  <c r="K41" i="2"/>
  <c r="J145" i="2"/>
  <c r="J129" i="2"/>
  <c r="K101" i="2"/>
  <c r="K66" i="2"/>
  <c r="K33" i="2"/>
  <c r="K84" i="2"/>
  <c r="J136" i="2"/>
  <c r="J128" i="2"/>
  <c r="J113" i="2"/>
  <c r="J105" i="2"/>
  <c r="J93" i="2"/>
  <c r="J82" i="2"/>
  <c r="J70" i="2"/>
  <c r="J58" i="2"/>
  <c r="J54" i="2"/>
  <c r="J46" i="2"/>
  <c r="J33" i="2"/>
  <c r="J25" i="2"/>
  <c r="J17" i="2"/>
  <c r="J5" i="2"/>
  <c r="K143" i="2"/>
  <c r="K135" i="2"/>
  <c r="K127" i="2"/>
  <c r="K112" i="2"/>
  <c r="K104" i="2"/>
  <c r="K96" i="2"/>
  <c r="K88" i="2"/>
  <c r="K77" i="2"/>
  <c r="K69" i="2"/>
  <c r="K61" i="2"/>
  <c r="K53" i="2"/>
  <c r="K45" i="2"/>
  <c r="K36" i="2"/>
  <c r="K28" i="2"/>
  <c r="K20" i="2"/>
  <c r="K8" i="2"/>
  <c r="J147" i="2"/>
  <c r="J139" i="2"/>
  <c r="J131" i="2"/>
  <c r="J127" i="2"/>
  <c r="J123" i="2"/>
  <c r="J119" i="2"/>
  <c r="J112" i="2"/>
  <c r="J108" i="2"/>
  <c r="J104" i="2"/>
  <c r="J100" i="2"/>
  <c r="J96" i="2"/>
  <c r="J92" i="2"/>
  <c r="J88" i="2"/>
  <c r="J81" i="2"/>
  <c r="J77" i="2"/>
  <c r="J73" i="2"/>
  <c r="J69" i="2"/>
  <c r="J65" i="2"/>
  <c r="J61" i="2"/>
  <c r="J57" i="2"/>
  <c r="J53" i="2"/>
  <c r="J49" i="2"/>
  <c r="J45" i="2"/>
  <c r="J40" i="2"/>
  <c r="J36" i="2"/>
  <c r="J32" i="2"/>
  <c r="J28" i="2"/>
  <c r="J24" i="2"/>
  <c r="J20" i="2"/>
  <c r="J16" i="2"/>
  <c r="J12" i="2"/>
  <c r="J8" i="2"/>
  <c r="K29" i="2"/>
  <c r="K21" i="2"/>
  <c r="K13" i="2"/>
  <c r="K5" i="2"/>
  <c r="J144" i="2"/>
  <c r="J132" i="2"/>
  <c r="J120" i="2"/>
  <c r="J109" i="2"/>
  <c r="J97" i="2"/>
  <c r="J89" i="2"/>
  <c r="J78" i="2"/>
  <c r="J74" i="2"/>
  <c r="J62" i="2"/>
  <c r="J50" i="2"/>
  <c r="J41" i="2"/>
  <c r="J37" i="2"/>
  <c r="J29" i="2"/>
  <c r="J21" i="2"/>
  <c r="J13" i="2"/>
  <c r="J9" i="2"/>
  <c r="K147" i="2"/>
  <c r="K139" i="2"/>
  <c r="K131" i="2"/>
  <c r="K123" i="2"/>
  <c r="K119" i="2"/>
  <c r="K108" i="2"/>
  <c r="K100" i="2"/>
  <c r="K92" i="2"/>
  <c r="K81" i="2"/>
  <c r="K73" i="2"/>
  <c r="K65" i="2"/>
  <c r="K57" i="2"/>
  <c r="K49" i="2"/>
  <c r="K40" i="2"/>
  <c r="K32" i="2"/>
  <c r="K24" i="2"/>
  <c r="K16" i="2"/>
  <c r="K12" i="2"/>
  <c r="J143" i="2"/>
  <c r="J135" i="2"/>
  <c r="K146" i="2"/>
  <c r="K142" i="2"/>
  <c r="K138" i="2"/>
  <c r="K134" i="2"/>
  <c r="K130" i="2"/>
  <c r="K126" i="2"/>
  <c r="K122" i="2"/>
  <c r="K115" i="2"/>
  <c r="K111" i="2"/>
  <c r="K107" i="2"/>
  <c r="K103" i="2"/>
  <c r="K99" i="2"/>
  <c r="K95" i="2"/>
  <c r="K91" i="2"/>
  <c r="K87" i="2"/>
  <c r="K80" i="2"/>
  <c r="K76" i="2"/>
  <c r="K72" i="2"/>
  <c r="K68" i="2"/>
  <c r="K64" i="2"/>
  <c r="K60" i="2"/>
  <c r="K56" i="2"/>
  <c r="K52" i="2"/>
  <c r="K48" i="2"/>
  <c r="K44" i="2"/>
  <c r="K39" i="2"/>
  <c r="K35" i="2"/>
  <c r="K31" i="2"/>
  <c r="K27" i="2"/>
  <c r="K23" i="2"/>
  <c r="K19" i="2"/>
  <c r="K15" i="2"/>
  <c r="K11" i="2"/>
  <c r="K7" i="2"/>
  <c r="K25" i="2"/>
  <c r="K17" i="2"/>
  <c r="K9" i="2"/>
  <c r="J140" i="2"/>
  <c r="J124" i="2"/>
  <c r="J101" i="2"/>
  <c r="J66" i="2"/>
  <c r="J146" i="2"/>
  <c r="J142" i="2"/>
  <c r="J138" i="2"/>
  <c r="J134" i="2"/>
  <c r="J130" i="2"/>
  <c r="J126" i="2"/>
  <c r="J122" i="2"/>
  <c r="J115" i="2"/>
  <c r="J111" i="2"/>
  <c r="J107" i="2"/>
  <c r="J103" i="2"/>
  <c r="J99" i="2"/>
  <c r="J95" i="2"/>
  <c r="J91" i="2"/>
  <c r="J87" i="2"/>
  <c r="J80" i="2"/>
  <c r="J76" i="2"/>
  <c r="J72" i="2"/>
  <c r="J68" i="2"/>
  <c r="J64" i="2"/>
  <c r="J60" i="2"/>
  <c r="J56" i="2"/>
  <c r="J52" i="2"/>
  <c r="J48" i="2"/>
  <c r="J44" i="2"/>
  <c r="J39" i="2"/>
  <c r="J35" i="2"/>
  <c r="J31" i="2"/>
  <c r="J27" i="2"/>
  <c r="J23" i="2"/>
  <c r="J19" i="2"/>
  <c r="J15" i="2"/>
  <c r="J11" i="2"/>
  <c r="J7" i="2"/>
  <c r="K145" i="2"/>
  <c r="K141" i="2"/>
  <c r="K137" i="2"/>
  <c r="K133" i="2"/>
  <c r="K129" i="2"/>
  <c r="K125" i="2"/>
  <c r="K121" i="2"/>
  <c r="K114" i="2"/>
  <c r="K110" i="2"/>
  <c r="K106" i="2"/>
  <c r="K102" i="2"/>
  <c r="K98" i="2"/>
  <c r="K94" i="2"/>
  <c r="K90" i="2"/>
  <c r="K86" i="2"/>
  <c r="K79" i="2"/>
  <c r="K75" i="2"/>
  <c r="K71" i="2"/>
  <c r="K67" i="2"/>
  <c r="K63" i="2"/>
  <c r="K59" i="2"/>
  <c r="K55" i="2"/>
  <c r="K51" i="2"/>
  <c r="K47" i="2"/>
  <c r="K42" i="2"/>
  <c r="K38" i="2"/>
  <c r="K34" i="2"/>
  <c r="K30" i="2"/>
  <c r="K26" i="2"/>
  <c r="K22" i="2"/>
  <c r="K18" i="2"/>
  <c r="K14" i="2"/>
  <c r="K10" i="2"/>
  <c r="K6" i="2"/>
  <c r="J121" i="2"/>
  <c r="J114" i="2"/>
  <c r="J110" i="2"/>
  <c r="J106" i="2"/>
  <c r="J102" i="2"/>
  <c r="J98" i="2"/>
  <c r="J94" i="2"/>
  <c r="J90" i="2"/>
  <c r="J86" i="2"/>
  <c r="J79" i="2"/>
  <c r="J75" i="2"/>
  <c r="J71" i="2"/>
  <c r="J67" i="2"/>
  <c r="J63" i="2"/>
  <c r="J59" i="2"/>
  <c r="J55" i="2"/>
  <c r="J51" i="2"/>
  <c r="J47" i="2"/>
  <c r="J42" i="2"/>
  <c r="J38" i="2"/>
  <c r="J34" i="2"/>
  <c r="J30" i="2"/>
  <c r="J26" i="2"/>
  <c r="J22" i="2"/>
  <c r="J18" i="2"/>
  <c r="J14" i="2"/>
  <c r="J10" i="2"/>
  <c r="J34" i="3"/>
  <c r="J49" i="3"/>
  <c r="K49" i="3"/>
  <c r="J128" i="3"/>
  <c r="J124" i="3"/>
  <c r="J57" i="3"/>
  <c r="J53" i="3"/>
  <c r="J120" i="3"/>
  <c r="J61" i="3"/>
  <c r="K135" i="3"/>
  <c r="J77" i="3"/>
  <c r="J13" i="3"/>
  <c r="K111" i="3"/>
  <c r="J44" i="3"/>
  <c r="K12" i="3"/>
  <c r="J96" i="3"/>
  <c r="J26" i="3"/>
  <c r="J9" i="3"/>
  <c r="J92" i="3"/>
  <c r="J22" i="3"/>
  <c r="J136" i="3"/>
  <c r="J88" i="3"/>
  <c r="J18" i="3"/>
  <c r="K8" i="3"/>
  <c r="J116" i="3"/>
  <c r="J84" i="3"/>
  <c r="J48" i="3"/>
  <c r="J108" i="3"/>
  <c r="J73" i="3"/>
  <c r="J38" i="3"/>
  <c r="K5" i="3"/>
  <c r="J132" i="3"/>
  <c r="J104" i="3"/>
  <c r="J69" i="3"/>
  <c r="K18" i="3"/>
  <c r="K22" i="3"/>
  <c r="K26" i="3"/>
  <c r="K30" i="3"/>
  <c r="K34" i="3"/>
  <c r="K38" i="3"/>
  <c r="K44" i="3"/>
  <c r="K48" i="3"/>
  <c r="K53" i="3"/>
  <c r="K57" i="3"/>
  <c r="K61" i="3"/>
  <c r="K65" i="3"/>
  <c r="K69" i="3"/>
  <c r="K73" i="3"/>
  <c r="K77" i="3"/>
  <c r="K84" i="3"/>
  <c r="K88" i="3"/>
  <c r="K92" i="3"/>
  <c r="K96" i="3"/>
  <c r="K100" i="3"/>
  <c r="K104" i="3"/>
  <c r="K108" i="3"/>
  <c r="K116" i="3"/>
  <c r="K120" i="3"/>
  <c r="K124" i="3"/>
  <c r="K128" i="3"/>
  <c r="K132" i="3"/>
  <c r="K136" i="3"/>
  <c r="K9" i="3"/>
  <c r="K13" i="3"/>
  <c r="K19" i="3"/>
  <c r="K27" i="3"/>
  <c r="K31" i="3"/>
  <c r="K35" i="3"/>
  <c r="K45" i="3"/>
  <c r="K50" i="3"/>
  <c r="K58" i="3"/>
  <c r="K66" i="3"/>
  <c r="K70" i="3"/>
  <c r="K81" i="3"/>
  <c r="K89" i="3"/>
  <c r="K97" i="3"/>
  <c r="K105" i="3"/>
  <c r="K117" i="3"/>
  <c r="K129" i="3"/>
  <c r="K6" i="3"/>
  <c r="K14" i="3"/>
  <c r="J24" i="3"/>
  <c r="J28" i="3"/>
  <c r="J32" i="3"/>
  <c r="J36" i="3"/>
  <c r="J46" i="3"/>
  <c r="J55" i="3"/>
  <c r="J59" i="3"/>
  <c r="J67" i="3"/>
  <c r="J75" i="3"/>
  <c r="J86" i="3"/>
  <c r="J94" i="3"/>
  <c r="J102" i="3"/>
  <c r="J110" i="3"/>
  <c r="J122" i="3"/>
  <c r="J126" i="3"/>
  <c r="J134" i="3"/>
  <c r="J11" i="3"/>
  <c r="K123" i="3"/>
  <c r="J19" i="3"/>
  <c r="J23" i="3"/>
  <c r="J27" i="3"/>
  <c r="J31" i="3"/>
  <c r="J35" i="3"/>
  <c r="J39" i="3"/>
  <c r="J45" i="3"/>
  <c r="J50" i="3"/>
  <c r="J54" i="3"/>
  <c r="J58" i="3"/>
  <c r="J62" i="3"/>
  <c r="J66" i="3"/>
  <c r="J70" i="3"/>
  <c r="J74" i="3"/>
  <c r="J81" i="3"/>
  <c r="J85" i="3"/>
  <c r="J89" i="3"/>
  <c r="J93" i="3"/>
  <c r="J97" i="3"/>
  <c r="J101" i="3"/>
  <c r="J105" i="3"/>
  <c r="J109" i="3"/>
  <c r="J117" i="3"/>
  <c r="J121" i="3"/>
  <c r="J125" i="3"/>
  <c r="J129" i="3"/>
  <c r="J133" i="3"/>
  <c r="J6" i="3"/>
  <c r="J10" i="3"/>
  <c r="J14" i="3"/>
  <c r="K23" i="3"/>
  <c r="K39" i="3"/>
  <c r="K54" i="3"/>
  <c r="K62" i="3"/>
  <c r="K74" i="3"/>
  <c r="K85" i="3"/>
  <c r="K93" i="3"/>
  <c r="K101" i="3"/>
  <c r="K109" i="3"/>
  <c r="K121" i="3"/>
  <c r="K125" i="3"/>
  <c r="K133" i="3"/>
  <c r="K10" i="3"/>
  <c r="J20" i="3"/>
  <c r="J40" i="3"/>
  <c r="J51" i="3"/>
  <c r="J63" i="3"/>
  <c r="J71" i="3"/>
  <c r="J82" i="3"/>
  <c r="J90" i="3"/>
  <c r="J98" i="3"/>
  <c r="J106" i="3"/>
  <c r="J118" i="3"/>
  <c r="J130" i="3"/>
  <c r="J7" i="3"/>
  <c r="J15" i="3"/>
  <c r="K20" i="3"/>
  <c r="K24" i="3"/>
  <c r="K28" i="3"/>
  <c r="K32" i="3"/>
  <c r="K36" i="3"/>
  <c r="K40" i="3"/>
  <c r="K46" i="3"/>
  <c r="K51" i="3"/>
  <c r="K55" i="3"/>
  <c r="K59" i="3"/>
  <c r="K63" i="3"/>
  <c r="K67" i="3"/>
  <c r="K71" i="3"/>
  <c r="K75" i="3"/>
  <c r="K82" i="3"/>
  <c r="K86" i="3"/>
  <c r="K90" i="3"/>
  <c r="K94" i="3"/>
  <c r="K98" i="3"/>
  <c r="K102" i="3"/>
  <c r="K106" i="3"/>
  <c r="K110" i="3"/>
  <c r="K118" i="3"/>
  <c r="K122" i="3"/>
  <c r="K126" i="3"/>
  <c r="K130" i="3"/>
  <c r="K134" i="3"/>
  <c r="K7" i="3"/>
  <c r="K11" i="3"/>
  <c r="K15" i="3"/>
  <c r="J17" i="3"/>
  <c r="J21" i="3"/>
  <c r="J25" i="3"/>
  <c r="J29" i="3"/>
  <c r="J33" i="3"/>
  <c r="J37" i="3"/>
  <c r="J43" i="3"/>
  <c r="J47" i="3"/>
  <c r="J52" i="3"/>
  <c r="J56" i="3"/>
  <c r="J60" i="3"/>
  <c r="J64" i="3"/>
  <c r="J68" i="3"/>
  <c r="J72" i="3"/>
  <c r="J76" i="3"/>
  <c r="J83" i="3"/>
  <c r="J87" i="3"/>
  <c r="J91" i="3"/>
  <c r="J95" i="3"/>
  <c r="J99" i="3"/>
  <c r="J103" i="3"/>
  <c r="J107" i="3"/>
  <c r="J111" i="3"/>
  <c r="J119" i="3"/>
  <c r="J123" i="3"/>
  <c r="J127" i="3"/>
  <c r="J131" i="3"/>
  <c r="J135" i="3"/>
  <c r="J8" i="3"/>
  <c r="J12" i="3"/>
  <c r="J16" i="3"/>
  <c r="K17" i="3"/>
  <c r="K21" i="3"/>
  <c r="K25" i="3"/>
  <c r="K29" i="3"/>
  <c r="K33" i="3"/>
  <c r="K37" i="3"/>
  <c r="K43" i="3"/>
  <c r="K47" i="3"/>
  <c r="K52" i="3"/>
  <c r="K56" i="3"/>
  <c r="K60" i="3"/>
  <c r="K64" i="3"/>
  <c r="K68" i="3"/>
  <c r="K72" i="3"/>
  <c r="K76" i="3"/>
  <c r="K83" i="3"/>
  <c r="K87" i="3"/>
  <c r="K91" i="3"/>
  <c r="K95" i="3"/>
  <c r="K99" i="3"/>
  <c r="K103" i="3"/>
  <c r="K107" i="3"/>
  <c r="K119" i="3"/>
  <c r="K127" i="3"/>
  <c r="K16" i="3"/>
  <c r="K131" i="3"/>
  <c r="J100" i="3"/>
  <c r="J65" i="3"/>
  <c r="J30" i="3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0" i="1"/>
  <c r="J9" i="1"/>
  <c r="J8" i="1"/>
  <c r="J7" i="1"/>
  <c r="J6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0" i="1"/>
  <c r="K9" i="1"/>
  <c r="K8" i="1"/>
  <c r="K7" i="1"/>
  <c r="K5" i="1"/>
  <c r="J5" i="1"/>
  <c r="J5" i="3"/>
</calcChain>
</file>

<file path=xl/sharedStrings.xml><?xml version="1.0" encoding="utf-8"?>
<sst xmlns="http://schemas.openxmlformats.org/spreadsheetml/2006/main" count="1215" uniqueCount="343">
  <si>
    <t>TYPE</t>
  </si>
  <si>
    <t>Frame</t>
  </si>
  <si>
    <t>Eff. Class</t>
  </si>
  <si>
    <t>List Price</t>
  </si>
  <si>
    <t>kW</t>
  </si>
  <si>
    <t>B3-Foot</t>
  </si>
  <si>
    <t>Fl/Foot&amp;Fl</t>
  </si>
  <si>
    <t>3000 rpm, 2-pole</t>
  </si>
  <si>
    <t>1TZ9002-0BA22-2_A4</t>
  </si>
  <si>
    <t>63M</t>
  </si>
  <si>
    <t>IE1</t>
  </si>
  <si>
    <t>1TZ9002-0BA32-2_A4</t>
  </si>
  <si>
    <t>1TZ9002-0BA62-2_A4</t>
  </si>
  <si>
    <t>1TZ9002-0CA22-2_A4</t>
  </si>
  <si>
    <t>71M</t>
  </si>
  <si>
    <t>1TZ9002-0CA32-2_A4</t>
  </si>
  <si>
    <t>1TZ9002-0CA62-2_A4</t>
  </si>
  <si>
    <t>1500 rpm, 4-pole</t>
  </si>
  <si>
    <t>1TZ9002-0BB22-2_A4</t>
  </si>
  <si>
    <t>1TZ9002-0BB32-2_A4</t>
  </si>
  <si>
    <t>1TZ9002-0BB62-2_A4</t>
  </si>
  <si>
    <t>1TZ9002-0CB22-2_A4</t>
  </si>
  <si>
    <t>1TZ9002-0CB32-2_A4</t>
  </si>
  <si>
    <t>1TZ9002-0CB62-2_A4</t>
  </si>
  <si>
    <t>1TZ9002-0DB22-2_A4</t>
  </si>
  <si>
    <t>80M</t>
  </si>
  <si>
    <t>1000 rpm, 6-pole</t>
  </si>
  <si>
    <t>1TZ9002-0BC22-2AA4</t>
  </si>
  <si>
    <t>1TZ9002-0CC22-2_A4</t>
  </si>
  <si>
    <t>1TZ9002-0CC32-2_A4</t>
  </si>
  <si>
    <t>1TZ9002-0DC22-2_A4</t>
  </si>
  <si>
    <t>1TZ9002-0DC32-2_A4</t>
  </si>
  <si>
    <t xml:space="preserve"> 750 rpm, 8-pole</t>
  </si>
  <si>
    <t>100L</t>
  </si>
  <si>
    <t>112M</t>
  </si>
  <si>
    <t>132S</t>
  </si>
  <si>
    <t>132M</t>
  </si>
  <si>
    <t>160M</t>
  </si>
  <si>
    <t>160L</t>
  </si>
  <si>
    <t>180L</t>
  </si>
  <si>
    <t>200L</t>
  </si>
  <si>
    <t>225S</t>
  </si>
  <si>
    <t>225M</t>
  </si>
  <si>
    <t>250M</t>
  </si>
  <si>
    <t>280S</t>
  </si>
  <si>
    <t>280M</t>
  </si>
  <si>
    <t>315S</t>
  </si>
  <si>
    <t>315M</t>
  </si>
  <si>
    <t>315L</t>
  </si>
  <si>
    <t>1TZ9001-0DA22-2_A4</t>
  </si>
  <si>
    <t>IE2</t>
  </si>
  <si>
    <t>1TZ9001-0DA32-2_A4</t>
  </si>
  <si>
    <t>1TZ9001-0DA62-2_A4</t>
  </si>
  <si>
    <t>1TZ9001-0EA02-2_A4</t>
  </si>
  <si>
    <t>90S</t>
  </si>
  <si>
    <t>1TZ9001-0EA42-2_A4</t>
  </si>
  <si>
    <t>90L</t>
  </si>
  <si>
    <t>1TZ9001-0EA62-2_A4</t>
  </si>
  <si>
    <t>1TZ9001-1AA43-4_A4</t>
  </si>
  <si>
    <t>1TZ9001-1AA63-4_A4</t>
  </si>
  <si>
    <t>1TZ9001-1BA23-4_A4</t>
  </si>
  <si>
    <t>1TZ9001-1BA63-4_A4</t>
  </si>
  <si>
    <t>1TZ9001-1CA03-4_A4</t>
  </si>
  <si>
    <t>1TZ9001-1CA13-4_A4</t>
  </si>
  <si>
    <t>1TZ9001-1CA63-4_A4</t>
  </si>
  <si>
    <t>1TZ9001-1DA23-4_A4</t>
  </si>
  <si>
    <t>1TZ9001-1DA33-4_A4</t>
  </si>
  <si>
    <t>1TZ9001-1DA43-4_A4</t>
  </si>
  <si>
    <t>1TZ9001-1DA63-4_A4</t>
  </si>
  <si>
    <t>1TZ9501-1EA23-4_B4</t>
  </si>
  <si>
    <t>180M</t>
  </si>
  <si>
    <t>1TZ9001-1EA63-4_B4</t>
  </si>
  <si>
    <t>1TZ9501-2AA43-4_B4</t>
  </si>
  <si>
    <t>1TZ9501-2AA53-4_B4</t>
  </si>
  <si>
    <t>1TZ9501-2AA63-4_B4</t>
  </si>
  <si>
    <t>1TZ9501-2BA23-4_B4</t>
  </si>
  <si>
    <t>1TZ9501-2BA63-4_B4</t>
  </si>
  <si>
    <t>1TZ9501-2CA23-4_B4</t>
  </si>
  <si>
    <t>1TZ9501-2CA63-4_B4</t>
  </si>
  <si>
    <t>1TZ9501-2DA03-4_B4</t>
  </si>
  <si>
    <t>1TZ9501-2DA23-4_B4</t>
  </si>
  <si>
    <t>1TZ9501-2DA63-4_B4</t>
  </si>
  <si>
    <t>1TZ9501-3AA03-4_B4</t>
  </si>
  <si>
    <t>1TZ9501-3AA23-4_B4</t>
  </si>
  <si>
    <t>1TZ9501-3AA43-4_B4</t>
  </si>
  <si>
    <t>1TZ9501-3AA53-4_B4</t>
  </si>
  <si>
    <t>1TZ9001-0DB32-2_A4</t>
  </si>
  <si>
    <t>1TZ9001-0DB62-2_A4</t>
  </si>
  <si>
    <t>1TZ9001-0EB02-2_A4</t>
  </si>
  <si>
    <t>1TZ9001-0EB42-2_A4</t>
  </si>
  <si>
    <t>1TZ9001-0EB62-2_A4</t>
  </si>
  <si>
    <t>1TZ9001-1AB42-2_A4</t>
  </si>
  <si>
    <t>1TZ9001-1AB53-4_A4</t>
  </si>
  <si>
    <t>1TZ9001-1AB63-4_A4</t>
  </si>
  <si>
    <t>1TZ9001-1BB23-4_A4</t>
  </si>
  <si>
    <t>1TZ9001-1BB63-4_A4</t>
  </si>
  <si>
    <t>1TZ9001-1CB03-4_A4</t>
  </si>
  <si>
    <t>1TZ9001-1CB23-4_A4</t>
  </si>
  <si>
    <t>1TZ9001-1CB63-4_A4</t>
  </si>
  <si>
    <t>1TZ9001-1DB23-4_A4</t>
  </si>
  <si>
    <t>1TZ9001-1DB43-4_A4</t>
  </si>
  <si>
    <t>1TZ9001-1DB63-4_A4</t>
  </si>
  <si>
    <t>1TZ9501-1EB23-4_B4</t>
  </si>
  <si>
    <t>1TZ9501-1EB43-4_B4</t>
  </si>
  <si>
    <t>1TZ9501-1EB63-4_B4</t>
  </si>
  <si>
    <t>1TZ9501-2AB53-4_B4</t>
  </si>
  <si>
    <t>1TZ9501-2AB63-4_B4</t>
  </si>
  <si>
    <t>1TZ9501-2BB03-4_B4</t>
  </si>
  <si>
    <t>1TZ9501-2BB23-4_B4</t>
  </si>
  <si>
    <t>1TZ9501-2BB63-4_B4</t>
  </si>
  <si>
    <t>1TZ9501-2CB23-4_B4</t>
  </si>
  <si>
    <t>1TZ9501-2CB63-4_B4</t>
  </si>
  <si>
    <t>1TZ9501-2DB03-4_B4</t>
  </si>
  <si>
    <t>1TZ9501-2DB23-4_B4</t>
  </si>
  <si>
    <t>1TZ9501-2DB63-4_B4</t>
  </si>
  <si>
    <t>1TZ9501-3AB03-4_B4</t>
  </si>
  <si>
    <t>1TZ9501-3AB23-4_B4</t>
  </si>
  <si>
    <t>1TZ9501-3AB43-4_B4</t>
  </si>
  <si>
    <t>1TZ9501-3AB53-4_B4</t>
  </si>
  <si>
    <t>1TZ9001-0EC02-2_A4</t>
  </si>
  <si>
    <t>1TZ9001-0EC42-2_A4</t>
  </si>
  <si>
    <t>1TZ9001-1AC42-2_A4</t>
  </si>
  <si>
    <t>1TZ9001-1BC22-2_A4</t>
  </si>
  <si>
    <t>1TZ9001-1BC63-4_A4</t>
  </si>
  <si>
    <t>1TZ9001-1CC03-4_A4</t>
  </si>
  <si>
    <t>1TZ9001-1CC23-4_A4</t>
  </si>
  <si>
    <t>1TZ9001-1CC33-4_A4</t>
  </si>
  <si>
    <t>1TZ9001-1DC23-4_A4</t>
  </si>
  <si>
    <t>1TZ9001-1DC43-4_A4</t>
  </si>
  <si>
    <t>1TZ9501-1EC43-4_B4</t>
  </si>
  <si>
    <t>1TZ9001-1EC63-4_B4</t>
  </si>
  <si>
    <t>1TZ9501-2AC43-4_B4</t>
  </si>
  <si>
    <t>1TZ9501-2AC53-4_B4</t>
  </si>
  <si>
    <t>1TZ9001-2AC63-4_B4</t>
  </si>
  <si>
    <t>1TZ9501-2BC23-4_B4</t>
  </si>
  <si>
    <t>1TZ9501-2BC63-4_B4</t>
  </si>
  <si>
    <t>1TZ9501-2CC23-4_B4</t>
  </si>
  <si>
    <t>1TZ9501-2CC63-4_B4</t>
  </si>
  <si>
    <t>1TZ9501-2DC03-4_B4</t>
  </si>
  <si>
    <t>1TZ9501-2DC23-4_B4</t>
  </si>
  <si>
    <t>1TZ9501-2DC63-4_B4</t>
  </si>
  <si>
    <t>1TZ9501-3AC03-4_B4</t>
  </si>
  <si>
    <t>1TZ9501-3AC23-4_B4</t>
  </si>
  <si>
    <t>1TZ9501-3AC43-4_B4</t>
  </si>
  <si>
    <t>1TZ9501-3AC53-4_B4</t>
  </si>
  <si>
    <t>1TZ9501-3AC63-4_B4</t>
  </si>
  <si>
    <t>1TZ9001-0DD22-2_A4</t>
  </si>
  <si>
    <t>1TZ9001-0DD32-2_A4</t>
  </si>
  <si>
    <t>1TZ9001-0ED02-2_A4</t>
  </si>
  <si>
    <t>1TZ9001-0ED42-2_A4</t>
  </si>
  <si>
    <t>1TZ9001-1AD42-2_A4</t>
  </si>
  <si>
    <t>1TZ9001-1AD52-2_A4</t>
  </si>
  <si>
    <t>1TZ9001-1BD22-2_A4</t>
  </si>
  <si>
    <t>1TZ9001-1CD02-2_A4</t>
  </si>
  <si>
    <t>1TZ9001-1CD23-4_A4</t>
  </si>
  <si>
    <t>1TZ9001-1DD23-4_A4</t>
  </si>
  <si>
    <t>1TZ9001-1DD33-4_A4</t>
  </si>
  <si>
    <t>1TZ9001-1DD43-4_A4</t>
  </si>
  <si>
    <t>1TZ9501-1ED43-4_B4</t>
  </si>
  <si>
    <t>1TZ9501-2AD53-4_B4</t>
  </si>
  <si>
    <t>1TZ9501-2BD03-4_B4</t>
  </si>
  <si>
    <t>1TZ9501-2BD23-4_B4</t>
  </si>
  <si>
    <t>1TZ9501-2CD23-4_B4</t>
  </si>
  <si>
    <t>1TZ9501-2DD03-4_B4</t>
  </si>
  <si>
    <t>1TZ9501-2DD23-4_B4</t>
  </si>
  <si>
    <t>1TZ9501-3AD03-4_B4</t>
  </si>
  <si>
    <t>1TZ9501-3AD23-4_B4</t>
  </si>
  <si>
    <t>1TZ9501-3AD43-4_B4</t>
  </si>
  <si>
    <t>1TZ9501-3AD53-4_B4</t>
  </si>
  <si>
    <t>1TZ9501-3AD63-4_B4</t>
  </si>
  <si>
    <t>1TZ9003-0DA22-2_A4</t>
  </si>
  <si>
    <t>IE3</t>
  </si>
  <si>
    <t>1TZ9003-0DA32-2_A4</t>
  </si>
  <si>
    <t>1TZ9003-0EA02-2_A4</t>
  </si>
  <si>
    <t>1TZ9003-0EA42-2_A4</t>
  </si>
  <si>
    <t>1TZ9003-1AA43-4_A4</t>
  </si>
  <si>
    <t>1TZ9003-1BA23-4_A4</t>
  </si>
  <si>
    <t>1TZ9003-1BA63-4_A4</t>
  </si>
  <si>
    <t>1TZ9003-1CA03-4_A4</t>
  </si>
  <si>
    <t>1TZ9003-1CA13-4_A4</t>
  </si>
  <si>
    <t>1TZ9003-1CA63-4_A4</t>
  </si>
  <si>
    <t>1TZ9003-1DA23-4_A4</t>
  </si>
  <si>
    <t>1TZ9003-1DA33-4_A4</t>
  </si>
  <si>
    <t>1TZ9003-1DA43-4_A4</t>
  </si>
  <si>
    <t>1TZ9003-1DA63-4_A4</t>
  </si>
  <si>
    <t>1TZ9503-1EA23-4_B4</t>
  </si>
  <si>
    <t>1TZ9503-1EA63-4_B4</t>
  </si>
  <si>
    <t>1TZ9503-2AA43-4_B4</t>
  </si>
  <si>
    <t>1TZ9503-2AA53-4_B4</t>
  </si>
  <si>
    <t>1TZ9503-2AA63-4_B4</t>
  </si>
  <si>
    <t>1TZ9503-2BA23-4_B4</t>
  </si>
  <si>
    <t>1TZ9503-2BA63-4_B4</t>
  </si>
  <si>
    <t>1TZ9503-2CA23-4_B4</t>
  </si>
  <si>
    <t>1TZ9503-2CA63-4_B4</t>
  </si>
  <si>
    <t>1TZ9503-2DA03-4_B4</t>
  </si>
  <si>
    <t>1TZ9503-2DA23-4_B4</t>
  </si>
  <si>
    <t>1TZ9503-2DA63-4_B4</t>
  </si>
  <si>
    <t>1TZ9503-3AA03-4_B4</t>
  </si>
  <si>
    <t>1TZ9503-3AA23-4_B4</t>
  </si>
  <si>
    <t>1TZ9503-3AA43-4_B4</t>
  </si>
  <si>
    <t>1TZ9503-3AA53-4_B4</t>
  </si>
  <si>
    <t>1TZ5503-3AA63-4_B4</t>
  </si>
  <si>
    <t>1TZ5503-3AA73-4_B4</t>
  </si>
  <si>
    <t>1TZ5603-3BA33-4_B4</t>
  </si>
  <si>
    <t>355M</t>
  </si>
  <si>
    <t>1TZ5603-3BA43-4_B4</t>
  </si>
  <si>
    <t>355L</t>
  </si>
  <si>
    <t>1TZ5603-3BA53-4_B4</t>
  </si>
  <si>
    <t>1TZ9003-0DB32-2_A4</t>
  </si>
  <si>
    <t>1TZ9003-0EB02-2_A4</t>
  </si>
  <si>
    <t>1TZ9003-0EB42-2_A4</t>
  </si>
  <si>
    <t>1TZ9003-1AB42-2_A4</t>
  </si>
  <si>
    <t>1TZ9003-1AB53-4_A4</t>
  </si>
  <si>
    <t>1TZ9003-1BB23-4_A4</t>
  </si>
  <si>
    <t>1TZ9003-1CB03-4_A4</t>
  </si>
  <si>
    <t>1TZ9003-1CB23-4_A4</t>
  </si>
  <si>
    <t>1TZ9003-1CB63-4_A4</t>
  </si>
  <si>
    <t>1TZ9003-1DB23-4_A4</t>
  </si>
  <si>
    <t>1TZ9003-1DB43-4_A4</t>
  </si>
  <si>
    <t>1TZ9003-1DB63-4_A4</t>
  </si>
  <si>
    <t>1TZ9503-1EB23-4_B4</t>
  </si>
  <si>
    <t>1TZ9503-1EB43-4_B4</t>
  </si>
  <si>
    <t>1TZ9503-1EB63-4_B4</t>
  </si>
  <si>
    <t>1TZ9503-2AB53-4_B4</t>
  </si>
  <si>
    <t>1TZ9503-2AB63-4_B4</t>
  </si>
  <si>
    <t>1TZ9503-2BB03-4_B4</t>
  </si>
  <si>
    <t>1TZ9503-2BB23-4_B4</t>
  </si>
  <si>
    <t>1TZ9503-2BB63-4_B4</t>
  </si>
  <si>
    <t>1TZ9503-2CB23-4_B4</t>
  </si>
  <si>
    <t>1TZ9503-2CB63-4_B4</t>
  </si>
  <si>
    <t>1TZ9503-2DB03-4_B4</t>
  </si>
  <si>
    <t>1TZ9503-2DB23-4_B4</t>
  </si>
  <si>
    <t>1TZ9503-2DB63-4_B4</t>
  </si>
  <si>
    <t>1TZ9503-3AB03-4_B4</t>
  </si>
  <si>
    <t>1TZ9503-3AB23-4_B4</t>
  </si>
  <si>
    <t>1TZ9503-3AB43-4_B4</t>
  </si>
  <si>
    <t>1TZ9503-3AB53-4_B4</t>
  </si>
  <si>
    <t>1TZ5503-3AB63-4_B4</t>
  </si>
  <si>
    <t>1TZ5503-3AB73-4_B4</t>
  </si>
  <si>
    <t>1TZ5603-3BB33-4_B4</t>
  </si>
  <si>
    <t>1TZ5603-3BB43-4_B4</t>
  </si>
  <si>
    <t>1TZ5603-3BB53-4_B4</t>
  </si>
  <si>
    <t>1TZ9003-0EC02-2_A4</t>
  </si>
  <si>
    <t>1TZ9003-0EC42-2_A4</t>
  </si>
  <si>
    <t>1TZ9003-1AC42-2_A4</t>
  </si>
  <si>
    <t>1TZ9003-1BC22-2_A4</t>
  </si>
  <si>
    <t>1TZ9003-1CC03-4_A4</t>
  </si>
  <si>
    <t>1TZ9003-1CC23-4_A4</t>
  </si>
  <si>
    <t>1TZ9003-1CC33-4_A4</t>
  </si>
  <si>
    <t>1TZ9003-1DC23-4_A4</t>
  </si>
  <si>
    <t>1TZ9003-1DC43-4_A4</t>
  </si>
  <si>
    <t>1TZ9503-1EC43-4_B4</t>
  </si>
  <si>
    <t>1TZ9503-1EC63-4_B4</t>
  </si>
  <si>
    <t>1TZ9503-2AC43-4_B4</t>
  </si>
  <si>
    <t>1TZ9503-2AC53-4_B4</t>
  </si>
  <si>
    <t>1TZ9503-2AC63-4_B4</t>
  </si>
  <si>
    <t>1TZ9503-2BC23-4_B4</t>
  </si>
  <si>
    <t>1TZ9503-2BC63-4_B4</t>
  </si>
  <si>
    <t>1TZ9503-2CC23-4_B4</t>
  </si>
  <si>
    <t>1TZ9503-2CC63-4_B4</t>
  </si>
  <si>
    <t>1TZ9503-2DC03-4_B4</t>
  </si>
  <si>
    <t>1TZ9503-2DC23-4_B4</t>
  </si>
  <si>
    <t>1TZ9503-2DC63-4_B4</t>
  </si>
  <si>
    <t>1TZ9503-3AC03-4_B4</t>
  </si>
  <si>
    <t>1TZ9503-3AC23-4_B4</t>
  </si>
  <si>
    <t>1TZ9503-3AC43-4_B4</t>
  </si>
  <si>
    <t>1TZ9503-3AC53-4_B4</t>
  </si>
  <si>
    <t>1TZ9503-3AC63-4_B4</t>
  </si>
  <si>
    <t>Nett Price</t>
  </si>
  <si>
    <t>MEZ ELECTRIC MOTORS</t>
  </si>
  <si>
    <t>Selected Motors Prices</t>
  </si>
  <si>
    <t xml:space="preserve">The Electric Motors listed on this page represent just the standard </t>
  </si>
  <si>
    <t xml:space="preserve">MEZ motors which are available on factory lead time such as </t>
  </si>
  <si>
    <t>stock motor offering available Ex Stock. It does not include </t>
  </si>
  <si>
    <t>www.vanhoucke.co.uk</t>
  </si>
  <si>
    <t>info@vanhoucke.co.uk</t>
  </si>
  <si>
    <t>Please ask for your Discount &amp; put it here:</t>
  </si>
  <si>
    <t>Discount copied from Title Page:</t>
  </si>
  <si>
    <t>small frame sizes in Cast Iron frames or large motors.</t>
  </si>
  <si>
    <t>1TZ9001-1CA73-4_A4</t>
  </si>
  <si>
    <t>1TZ9001-1DB73-4_A4</t>
  </si>
  <si>
    <t>1TZ9001-1AC63-4_A4</t>
  </si>
  <si>
    <t>1TZ9001-1CC63-4_A4</t>
  </si>
  <si>
    <t>1TZ9001-1DC63-4_A4</t>
  </si>
  <si>
    <t>1TZ9501-1ED63-4_B4</t>
  </si>
  <si>
    <t>1TZ9501-2AD63-4_B4</t>
  </si>
  <si>
    <t>1TZ9501-2BD63-4_B4</t>
  </si>
  <si>
    <t>1TZ9501-2CD63-4_B4</t>
  </si>
  <si>
    <t>1TZ9501-2DD63-4_B4</t>
  </si>
  <si>
    <t>1TZ5503-3AC73-4_B3</t>
  </si>
  <si>
    <t>1TZ5503-3AC83-4_B3</t>
  </si>
  <si>
    <t>1TZ5603-3BC23-4_B3</t>
  </si>
  <si>
    <t>1TZ5603-3BC33-4_B3</t>
  </si>
  <si>
    <t>1TZ5603-3BC43-4_B3</t>
  </si>
  <si>
    <t>1TZ9□03-1CD03-4_A4</t>
  </si>
  <si>
    <t>1TZ9□03-1CD23-4_A4</t>
  </si>
  <si>
    <t>1TZ9□03-1DD23-4_A4</t>
  </si>
  <si>
    <t>1TZ9□03-1DD33-4_A4</t>
  </si>
  <si>
    <t>1TZ9□03-1DD43-4_A4</t>
  </si>
  <si>
    <t>1TZ9503-1ED43-4_B4</t>
  </si>
  <si>
    <t>1TZ9503-2AD53-4_B4</t>
  </si>
  <si>
    <t>1TZ9503-2BD03-4_B4</t>
  </si>
  <si>
    <t>1TZ9503-2BD23-4_B4</t>
  </si>
  <si>
    <t>1TZ9503-2CD23-4_B4</t>
  </si>
  <si>
    <t>1TZ9503-2DD03-4_B4</t>
  </si>
  <si>
    <t>1TZ9503-2DD23-4_B4</t>
  </si>
  <si>
    <t>1TZ9503-3AD03-4_B4</t>
  </si>
  <si>
    <t>1TZ9503-3AD23-4_B4</t>
  </si>
  <si>
    <t>1TZ9503-3AD43-4_B4</t>
  </si>
  <si>
    <t>1TZ9503-3AD53-4_B4</t>
  </si>
  <si>
    <t>1TZ9503-3AD63-4_B4</t>
  </si>
  <si>
    <t xml:space="preserve">1TZ5503-3AD73-4_B3     </t>
  </si>
  <si>
    <t>1TZ5503-3AD83-4_B3</t>
  </si>
  <si>
    <t xml:space="preserve">1TZ5603-3BD13-4_B3      </t>
  </si>
  <si>
    <t>1TZ5603-3BD23-4_B3</t>
  </si>
  <si>
    <t>1TZ9003-1BB63-4_A4</t>
  </si>
  <si>
    <t>112L</t>
  </si>
  <si>
    <t>2pole</t>
  </si>
  <si>
    <t>4pole</t>
  </si>
  <si>
    <t>6pole</t>
  </si>
  <si>
    <t>8pole</t>
  </si>
  <si>
    <t>1TZ9001-0BA22-2_A4</t>
  </si>
  <si>
    <t>1TZ9001-0BA32-2_A4</t>
  </si>
  <si>
    <t xml:space="preserve">1TZ9001-0CA22-2_A4 </t>
  </si>
  <si>
    <t>1TZ9001-0CA32-2_A4</t>
  </si>
  <si>
    <t>1TZ9001-0BB22-2_A4</t>
  </si>
  <si>
    <t>1TZ9001-0BB32-2_A4</t>
  </si>
  <si>
    <t>1TZ9001-0CB22-2_A4</t>
  </si>
  <si>
    <t>1TZ9001-0CB32-2_A4</t>
  </si>
  <si>
    <t>1TZ9001-0DB22-2_A4</t>
  </si>
  <si>
    <t>1TZ9001-0DC22-2_A4</t>
  </si>
  <si>
    <t>1TZ9001-0DC32-2_A4</t>
  </si>
  <si>
    <t xml:space="preserve">1TZ9003-0DB22-2_A4 </t>
  </si>
  <si>
    <t>1TZ9003-0DC22-2_A4</t>
  </si>
  <si>
    <t>1TZ9003-0DC32-2_A4</t>
  </si>
  <si>
    <t>Speed</t>
  </si>
  <si>
    <t>1TZ9002-0BC33-4AA4</t>
  </si>
  <si>
    <t>1TZ9001-0CD22-2_A4</t>
  </si>
  <si>
    <t>1TZ9001-0CD32-2_A4</t>
  </si>
  <si>
    <t>1TZ9003-1AD43-4_A4</t>
  </si>
  <si>
    <t>1TZ9003-1AD53-4_A4</t>
  </si>
  <si>
    <t>1TZ9003-1BD23-4_A4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</si>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</sst>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&quot;€&quot;\ * #,##0.00_ ;_ &quot;€&quot;\ * \-#,##0.00_ ;_ &quot;€&quot;\ * &quot;-&quot;??_ ;_ @_ "/>
    <numFmt numFmtId="165" formatCode="_-* #,##0\ _K_č_s_-;\-* #,##0\ _K_č_s_-;_-* &quot;-&quot;\ _K_č_s_-;_-@_-"/>
    <numFmt numFmtId="166" formatCode="[$€-2]\ #,##0.00"/>
    <numFmt numFmtId="167" formatCode="&quot;£&quot;#,##0.00"/>
    <numFmt numFmtId="168" formatCode="&quot;£&quot;#,##0"/>
    <numFmt numFmtId="169" formatCode="0.0"/>
    <numFmt numFmtId="170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  <charset val="238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66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6" fontId="3" fillId="0" borderId="0"/>
    <xf numFmtId="166" fontId="1" fillId="0" borderId="0"/>
    <xf numFmtId="164" fontId="1" fillId="0" borderId="0" applyFont="0" applyFill="0" applyBorder="0" applyAlignment="0" applyProtection="0"/>
    <xf numFmtId="166" fontId="4" fillId="0" borderId="0"/>
    <xf numFmtId="166" fontId="7" fillId="0" borderId="5" applyNumberFormat="0" applyFill="0" applyAlignment="0" applyProtection="0"/>
    <xf numFmtId="165" fontId="4" fillId="0" borderId="0" applyFont="0" applyFill="0" applyBorder="0" applyAlignment="0" applyProtection="0"/>
    <xf numFmtId="166" fontId="8" fillId="7" borderId="0" applyNumberFormat="0" applyBorder="0" applyAlignment="0" applyProtection="0"/>
    <xf numFmtId="166" fontId="9" fillId="20" borderId="6" applyNumberFormat="0" applyAlignment="0" applyProtection="0"/>
    <xf numFmtId="166" fontId="10" fillId="0" borderId="7" applyNumberFormat="0" applyFill="0" applyAlignment="0" applyProtection="0"/>
    <xf numFmtId="166" fontId="11" fillId="0" borderId="8" applyNumberFormat="0" applyFill="0" applyAlignment="0" applyProtection="0"/>
    <xf numFmtId="166" fontId="12" fillId="0" borderId="9" applyNumberFormat="0" applyFill="0" applyAlignment="0" applyProtection="0"/>
    <xf numFmtId="166" fontId="12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4" fillId="21" borderId="0" applyNumberFormat="0" applyBorder="0" applyAlignment="0" applyProtection="0"/>
    <xf numFmtId="166" fontId="4" fillId="22" borderId="10" applyNumberFormat="0" applyFont="0" applyAlignment="0" applyProtection="0"/>
    <xf numFmtId="9" fontId="4" fillId="0" borderId="0" applyFont="0" applyFill="0" applyBorder="0" applyAlignment="0" applyProtection="0"/>
    <xf numFmtId="166" fontId="15" fillId="0" borderId="11" applyNumberFormat="0" applyFill="0" applyAlignment="0" applyProtection="0"/>
    <xf numFmtId="166" fontId="16" fillId="8" borderId="0" applyNumberFormat="0" applyBorder="0" applyAlignment="0" applyProtection="0"/>
    <xf numFmtId="166" fontId="5" fillId="0" borderId="0"/>
    <xf numFmtId="166" fontId="17" fillId="0" borderId="0" applyNumberFormat="0" applyFill="0" applyBorder="0" applyAlignment="0" applyProtection="0"/>
    <xf numFmtId="166" fontId="18" fillId="11" borderId="12" applyNumberFormat="0" applyAlignment="0" applyProtection="0"/>
    <xf numFmtId="166" fontId="19" fillId="23" borderId="12" applyNumberFormat="0" applyAlignment="0" applyProtection="0"/>
    <xf numFmtId="166" fontId="20" fillId="23" borderId="13" applyNumberFormat="0" applyAlignment="0" applyProtection="0"/>
    <xf numFmtId="166" fontId="21" fillId="0" borderId="0" applyNumberFormat="0" applyFill="0" applyBorder="0" applyAlignment="0" applyProtection="0"/>
    <xf numFmtId="166" fontId="6" fillId="24" borderId="0" applyNumberFormat="0" applyBorder="0" applyAlignment="0" applyProtection="0"/>
    <xf numFmtId="166" fontId="6" fillId="25" borderId="0" applyNumberFormat="0" applyBorder="0" applyAlignment="0" applyProtection="0"/>
    <xf numFmtId="166" fontId="6" fillId="26" borderId="0" applyNumberFormat="0" applyBorder="0" applyAlignment="0" applyProtection="0"/>
    <xf numFmtId="166" fontId="6" fillId="17" borderId="0" applyNumberFormat="0" applyBorder="0" applyAlignment="0" applyProtection="0"/>
    <xf numFmtId="166" fontId="6" fillId="18" borderId="0" applyNumberFormat="0" applyBorder="0" applyAlignment="0" applyProtection="0"/>
    <xf numFmtId="166" fontId="6" fillId="27" borderId="0" applyNumberFormat="0" applyBorder="0" applyAlignment="0" applyProtection="0"/>
    <xf numFmtId="166" fontId="4" fillId="0" borderId="0"/>
    <xf numFmtId="166" fontId="22" fillId="6" borderId="0" applyNumberFormat="0" applyBorder="0" applyAlignment="0" applyProtection="0"/>
    <xf numFmtId="166" fontId="22" fillId="7" borderId="0" applyNumberFormat="0" applyBorder="0" applyAlignment="0" applyProtection="0"/>
    <xf numFmtId="166" fontId="22" fillId="8" borderId="0" applyNumberFormat="0" applyBorder="0" applyAlignment="0" applyProtection="0"/>
    <xf numFmtId="166" fontId="22" fillId="9" borderId="0" applyNumberFormat="0" applyBorder="0" applyAlignment="0" applyProtection="0"/>
    <xf numFmtId="166" fontId="22" fillId="10" borderId="0" applyNumberFormat="0" applyBorder="0" applyAlignment="0" applyProtection="0"/>
    <xf numFmtId="166" fontId="22" fillId="11" borderId="0" applyNumberFormat="0" applyBorder="0" applyAlignment="0" applyProtection="0"/>
    <xf numFmtId="166" fontId="22" fillId="12" borderId="0" applyNumberFormat="0" applyBorder="0" applyAlignment="0" applyProtection="0"/>
    <xf numFmtId="166" fontId="22" fillId="13" borderId="0" applyNumberFormat="0" applyBorder="0" applyAlignment="0" applyProtection="0"/>
    <xf numFmtId="166" fontId="22" fillId="14" borderId="0" applyNumberFormat="0" applyBorder="0" applyAlignment="0" applyProtection="0"/>
    <xf numFmtId="166" fontId="22" fillId="9" borderId="0" applyNumberFormat="0" applyBorder="0" applyAlignment="0" applyProtection="0"/>
    <xf numFmtId="166" fontId="22" fillId="12" borderId="0" applyNumberFormat="0" applyBorder="0" applyAlignment="0" applyProtection="0"/>
    <xf numFmtId="166" fontId="22" fillId="15" borderId="0" applyNumberFormat="0" applyBorder="0" applyAlignment="0" applyProtection="0"/>
    <xf numFmtId="166" fontId="23" fillId="16" borderId="0" applyNumberFormat="0" applyBorder="0" applyAlignment="0" applyProtection="0"/>
    <xf numFmtId="166" fontId="23" fillId="13" borderId="0" applyNumberFormat="0" applyBorder="0" applyAlignment="0" applyProtection="0"/>
    <xf numFmtId="166" fontId="23" fillId="14" borderId="0" applyNumberFormat="0" applyBorder="0" applyAlignment="0" applyProtection="0"/>
    <xf numFmtId="166" fontId="23" fillId="17" borderId="0" applyNumberFormat="0" applyBorder="0" applyAlignment="0" applyProtection="0"/>
    <xf numFmtId="166" fontId="23" fillId="18" borderId="0" applyNumberFormat="0" applyBorder="0" applyAlignment="0" applyProtection="0"/>
    <xf numFmtId="166" fontId="23" fillId="19" borderId="0" applyNumberFormat="0" applyBorder="0" applyAlignment="0" applyProtection="0"/>
    <xf numFmtId="166" fontId="24" fillId="0" borderId="0" applyNumberFormat="0" applyFill="0" applyBorder="0" applyAlignment="0" applyProtection="0"/>
    <xf numFmtId="166" fontId="25" fillId="0" borderId="5" applyNumberFormat="0" applyFill="0" applyAlignment="0" applyProtection="0"/>
    <xf numFmtId="166" fontId="26" fillId="0" borderId="0" applyNumberFormat="0" applyFill="0" applyBorder="0" applyAlignment="0" applyProtection="0"/>
    <xf numFmtId="166" fontId="1" fillId="0" borderId="0"/>
    <xf numFmtId="166" fontId="5" fillId="0" borderId="0"/>
    <xf numFmtId="166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/>
    <xf numFmtId="166" fontId="27" fillId="6" borderId="0" applyNumberFormat="0" applyBorder="0" applyAlignment="0" applyProtection="0"/>
    <xf numFmtId="166" fontId="27" fillId="7" borderId="0" applyNumberFormat="0" applyBorder="0" applyAlignment="0" applyProtection="0"/>
    <xf numFmtId="166" fontId="27" fillId="8" borderId="0" applyNumberFormat="0" applyBorder="0" applyAlignment="0" applyProtection="0"/>
    <xf numFmtId="166" fontId="27" fillId="9" borderId="0" applyNumberFormat="0" applyBorder="0" applyAlignment="0" applyProtection="0"/>
    <xf numFmtId="166" fontId="27" fillId="10" borderId="0" applyNumberFormat="0" applyBorder="0" applyAlignment="0" applyProtection="0"/>
    <xf numFmtId="166" fontId="27" fillId="11" borderId="0" applyNumberFormat="0" applyBorder="0" applyAlignment="0" applyProtection="0"/>
    <xf numFmtId="166" fontId="27" fillId="12" borderId="0" applyNumberFormat="0" applyBorder="0" applyAlignment="0" applyProtection="0"/>
    <xf numFmtId="166" fontId="27" fillId="13" borderId="0" applyNumberFormat="0" applyBorder="0" applyAlignment="0" applyProtection="0"/>
    <xf numFmtId="166" fontId="27" fillId="14" borderId="0" applyNumberFormat="0" applyBorder="0" applyAlignment="0" applyProtection="0"/>
    <xf numFmtId="166" fontId="27" fillId="9" borderId="0" applyNumberFormat="0" applyBorder="0" applyAlignment="0" applyProtection="0"/>
    <xf numFmtId="166" fontId="27" fillId="12" borderId="0" applyNumberFormat="0" applyBorder="0" applyAlignment="0" applyProtection="0"/>
    <xf numFmtId="166" fontId="27" fillId="15" borderId="0" applyNumberFormat="0" applyBorder="0" applyAlignment="0" applyProtection="0"/>
    <xf numFmtId="166" fontId="6" fillId="16" borderId="0" applyNumberFormat="0" applyBorder="0" applyAlignment="0" applyProtection="0"/>
    <xf numFmtId="166" fontId="6" fillId="13" borderId="0" applyNumberFormat="0" applyBorder="0" applyAlignment="0" applyProtection="0"/>
    <xf numFmtId="166" fontId="6" fillId="14" borderId="0" applyNumberFormat="0" applyBorder="0" applyAlignment="0" applyProtection="0"/>
    <xf numFmtId="166" fontId="6" fillId="17" borderId="0" applyNumberFormat="0" applyBorder="0" applyAlignment="0" applyProtection="0"/>
    <xf numFmtId="166" fontId="6" fillId="18" borderId="0" applyNumberFormat="0" applyBorder="0" applyAlignment="0" applyProtection="0"/>
    <xf numFmtId="166" fontId="6" fillId="19" borderId="0" applyNumberFormat="0" applyBorder="0" applyAlignment="0" applyProtection="0"/>
    <xf numFmtId="166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166" fontId="0" fillId="0" borderId="0" xfId="3" applyFont="1"/>
    <xf numFmtId="0" fontId="0" fillId="0" borderId="0" xfId="0" applyFont="1"/>
    <xf numFmtId="168" fontId="29" fillId="2" borderId="3" xfId="3" applyNumberFormat="1" applyFont="1" applyFill="1" applyBorder="1" applyAlignment="1">
      <alignment horizontal="center" vertical="center"/>
    </xf>
    <xf numFmtId="168" fontId="30" fillId="0" borderId="4" xfId="6" applyNumberFormat="1" applyFont="1" applyBorder="1" applyAlignment="1">
      <alignment horizontal="center"/>
    </xf>
    <xf numFmtId="168" fontId="2" fillId="3" borderId="4" xfId="6" applyNumberFormat="1" applyFont="1" applyFill="1" applyBorder="1" applyAlignment="1">
      <alignment horizontal="center"/>
    </xf>
    <xf numFmtId="168" fontId="30" fillId="4" borderId="4" xfId="6" applyNumberFormat="1" applyFont="1" applyFill="1" applyBorder="1" applyAlignment="1">
      <alignment horizontal="center"/>
    </xf>
    <xf numFmtId="168" fontId="2" fillId="4" borderId="4" xfId="6" applyNumberFormat="1" applyFont="1" applyFill="1" applyBorder="1" applyAlignment="1">
      <alignment horizontal="center"/>
    </xf>
    <xf numFmtId="168" fontId="2" fillId="0" borderId="4" xfId="6" applyNumberFormat="1" applyFont="1" applyBorder="1" applyAlignment="1">
      <alignment horizontal="center"/>
    </xf>
    <xf numFmtId="43" fontId="29" fillId="2" borderId="3" xfId="1" applyFont="1" applyFill="1" applyBorder="1" applyAlignment="1">
      <alignment vertical="center"/>
    </xf>
    <xf numFmtId="168" fontId="28" fillId="4" borderId="4" xfId="6" applyNumberFormat="1" applyFont="1" applyFill="1" applyBorder="1" applyAlignment="1">
      <alignment horizontal="center"/>
    </xf>
    <xf numFmtId="168" fontId="28" fillId="0" borderId="4" xfId="6" applyNumberFormat="1" applyFont="1" applyFill="1" applyBorder="1" applyAlignment="1">
      <alignment horizontal="center"/>
    </xf>
    <xf numFmtId="168" fontId="28" fillId="28" borderId="14" xfId="3" applyNumberFormat="1" applyFont="1" applyFill="1" applyBorder="1" applyAlignment="1">
      <alignment horizontal="center" wrapText="1"/>
    </xf>
    <xf numFmtId="168" fontId="28" fillId="28" borderId="1" xfId="3" applyNumberFormat="1" applyFont="1" applyFill="1" applyBorder="1" applyAlignment="1">
      <alignment horizontal="center" wrapText="1"/>
    </xf>
    <xf numFmtId="168" fontId="28" fillId="30" borderId="14" xfId="3" applyNumberFormat="1" applyFont="1" applyFill="1" applyBorder="1" applyAlignment="1">
      <alignment horizontal="center"/>
    </xf>
    <xf numFmtId="168" fontId="28" fillId="30" borderId="1" xfId="3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7" fontId="29" fillId="2" borderId="3" xfId="3" applyNumberFormat="1" applyFont="1" applyFill="1" applyBorder="1" applyAlignment="1">
      <alignment horizontal="center" vertical="center"/>
    </xf>
    <xf numFmtId="167" fontId="30" fillId="0" borderId="4" xfId="6" applyNumberFormat="1" applyFont="1" applyBorder="1" applyAlignment="1">
      <alignment horizontal="center"/>
    </xf>
    <xf numFmtId="167" fontId="2" fillId="0" borderId="4" xfId="3" applyNumberFormat="1" applyFont="1" applyBorder="1" applyAlignment="1">
      <alignment horizontal="center"/>
    </xf>
    <xf numFmtId="167" fontId="30" fillId="31" borderId="4" xfId="6" applyNumberFormat="1" applyFont="1" applyFill="1" applyBorder="1" applyAlignment="1">
      <alignment horizontal="center"/>
    </xf>
    <xf numFmtId="167" fontId="2" fillId="32" borderId="4" xfId="6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0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8" fillId="4" borderId="14" xfId="0" applyFont="1" applyFill="1" applyBorder="1" applyAlignment="1">
      <alignment horizontal="center"/>
    </xf>
    <xf numFmtId="0" fontId="28" fillId="5" borderId="14" xfId="0" applyNumberFormat="1" applyFont="1" applyFill="1" applyBorder="1" applyAlignment="1">
      <alignment horizontal="center"/>
    </xf>
    <xf numFmtId="168" fontId="28" fillId="5" borderId="14" xfId="0" applyNumberFormat="1" applyFont="1" applyFill="1" applyBorder="1" applyAlignment="1">
      <alignment horizontal="center" wrapText="1"/>
    </xf>
    <xf numFmtId="168" fontId="28" fillId="4" borderId="14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5" borderId="1" xfId="0" applyNumberFormat="1" applyFont="1" applyFill="1" applyBorder="1" applyAlignment="1">
      <alignment horizontal="center"/>
    </xf>
    <xf numFmtId="168" fontId="28" fillId="5" borderId="1" xfId="0" applyNumberFormat="1" applyFont="1" applyFill="1" applyBorder="1" applyAlignment="1">
      <alignment horizontal="center" wrapText="1"/>
    </xf>
    <xf numFmtId="168" fontId="28" fillId="4" borderId="1" xfId="0" applyNumberFormat="1" applyFont="1" applyFill="1" applyBorder="1" applyAlignment="1">
      <alignment horizontal="center"/>
    </xf>
    <xf numFmtId="0" fontId="29" fillId="2" borderId="2" xfId="0" applyFont="1" applyFill="1" applyBorder="1" applyAlignment="1">
      <alignment horizontal="left" vertical="center" indent="1"/>
    </xf>
    <xf numFmtId="0" fontId="29" fillId="2" borderId="3" xfId="0" applyFont="1" applyFill="1" applyBorder="1" applyAlignment="1">
      <alignment vertical="center"/>
    </xf>
    <xf numFmtId="168" fontId="29" fillId="2" borderId="3" xfId="0" applyNumberFormat="1" applyFont="1" applyFill="1" applyBorder="1" applyAlignment="1">
      <alignment horizontal="center" vertical="center"/>
    </xf>
    <xf numFmtId="49" fontId="30" fillId="4" borderId="4" xfId="0" applyNumberFormat="1" applyFont="1" applyFill="1" applyBorder="1" applyAlignment="1">
      <alignment horizontal="left" indent="1"/>
    </xf>
    <xf numFmtId="2" fontId="28" fillId="0" borderId="4" xfId="0" applyNumberFormat="1" applyFont="1" applyFill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/>
    </xf>
    <xf numFmtId="0" fontId="30" fillId="4" borderId="4" xfId="0" applyNumberFormat="1" applyFont="1" applyFill="1" applyBorder="1" applyAlignment="1">
      <alignment horizontal="center"/>
    </xf>
    <xf numFmtId="168" fontId="30" fillId="4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 indent="1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horizontal="left" indent="1"/>
    </xf>
    <xf numFmtId="49" fontId="2" fillId="0" borderId="4" xfId="0" applyNumberFormat="1" applyFont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 horizontal="left" indent="1"/>
    </xf>
    <xf numFmtId="0" fontId="28" fillId="0" borderId="4" xfId="0" applyFont="1" applyFill="1" applyBorder="1" applyAlignment="1">
      <alignment horizontal="center" vertical="center"/>
    </xf>
    <xf numFmtId="0" fontId="28" fillId="4" borderId="4" xfId="0" applyNumberFormat="1" applyFont="1" applyFill="1" applyBorder="1" applyAlignment="1">
      <alignment horizontal="center" vertical="center"/>
    </xf>
    <xf numFmtId="167" fontId="30" fillId="2" borderId="4" xfId="6" applyNumberFormat="1" applyFont="1" applyFill="1" applyBorder="1" applyAlignment="1">
      <alignment horizontal="center"/>
    </xf>
    <xf numFmtId="167" fontId="2" fillId="31" borderId="4" xfId="6" applyNumberFormat="1" applyFont="1" applyFill="1" applyBorder="1" applyAlignment="1">
      <alignment horizontal="center"/>
    </xf>
    <xf numFmtId="167" fontId="2" fillId="0" borderId="4" xfId="6" applyNumberFormat="1" applyFont="1" applyBorder="1" applyAlignment="1">
      <alignment horizontal="center"/>
    </xf>
    <xf numFmtId="2" fontId="30" fillId="0" borderId="4" xfId="0" applyNumberFormat="1" applyFont="1" applyBorder="1" applyAlignment="1">
      <alignment horizontal="center"/>
    </xf>
    <xf numFmtId="2" fontId="30" fillId="0" borderId="4" xfId="0" applyNumberFormat="1" applyFont="1" applyFill="1" applyBorder="1" applyAlignment="1">
      <alignment horizontal="center"/>
    </xf>
    <xf numFmtId="49" fontId="30" fillId="0" borderId="4" xfId="0" applyNumberFormat="1" applyFont="1" applyFill="1" applyBorder="1" applyAlignment="1">
      <alignment horizontal="center"/>
    </xf>
    <xf numFmtId="168" fontId="2" fillId="0" borderId="4" xfId="6" applyNumberFormat="1" applyFont="1" applyFill="1" applyBorder="1" applyAlignment="1">
      <alignment horizontal="center"/>
    </xf>
    <xf numFmtId="0" fontId="0" fillId="4" borderId="4" xfId="0" applyNumberFormat="1" applyFont="1" applyFill="1" applyBorder="1" applyAlignment="1">
      <alignment horizontal="center"/>
    </xf>
    <xf numFmtId="169" fontId="30" fillId="0" borderId="4" xfId="0" applyNumberFormat="1" applyFont="1" applyBorder="1" applyAlignment="1">
      <alignment horizontal="center"/>
    </xf>
    <xf numFmtId="1" fontId="30" fillId="0" borderId="4" xfId="0" applyNumberFormat="1" applyFont="1" applyBorder="1" applyAlignment="1">
      <alignment horizontal="center"/>
    </xf>
    <xf numFmtId="169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9" fontId="30" fillId="0" borderId="4" xfId="0" applyNumberFormat="1" applyFont="1" applyFill="1" applyBorder="1" applyAlignment="1">
      <alignment horizontal="center"/>
    </xf>
    <xf numFmtId="1" fontId="30" fillId="0" borderId="4" xfId="0" applyNumberFormat="1" applyFont="1" applyFill="1" applyBorder="1" applyAlignment="1">
      <alignment horizontal="center"/>
    </xf>
    <xf numFmtId="170" fontId="0" fillId="29" borderId="15" xfId="0" applyNumberFormat="1" applyFill="1" applyBorder="1" applyAlignment="1" applyProtection="1">
      <alignment horizontal="center"/>
      <protection locked="0"/>
    </xf>
    <xf numFmtId="170" fontId="0" fillId="29" borderId="4" xfId="2" applyNumberFormat="1" applyFont="1" applyFill="1" applyBorder="1" applyAlignment="1">
      <alignment horizontal="center"/>
    </xf>
    <xf numFmtId="0" fontId="36" fillId="3" borderId="4" xfId="0" applyFont="1" applyFill="1" applyBorder="1" applyAlignment="1">
      <alignment horizontal="center"/>
    </xf>
    <xf numFmtId="0" fontId="34" fillId="0" borderId="0" xfId="84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17" fontId="35" fillId="0" borderId="0" xfId="0" quotePrefix="1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0" fillId="0" borderId="19" xfId="0" applyBorder="1" applyAlignment="1">
      <alignment horizontal="left" indent="10"/>
    </xf>
    <xf numFmtId="0" fontId="0" fillId="0" borderId="0" xfId="0" applyBorder="1" applyAlignment="1">
      <alignment horizontal="left" indent="10"/>
    </xf>
    <xf numFmtId="0" fontId="28" fillId="5" borderId="14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8" fillId="4" borderId="14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14" xfId="0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center" wrapText="1"/>
    </xf>
  </cellXfs>
  <cellStyles count="85">
    <cellStyle name="20% - Accent1 2" xfId="35" xr:uid="{00000000-0005-0000-0000-000000000000}"/>
    <cellStyle name="20% - Accent1 3" xfId="62" xr:uid="{00000000-0005-0000-0000-000001000000}"/>
    <cellStyle name="20% - Accent2 2" xfId="36" xr:uid="{00000000-0005-0000-0000-000002000000}"/>
    <cellStyle name="20% - Accent2 3" xfId="63" xr:uid="{00000000-0005-0000-0000-000003000000}"/>
    <cellStyle name="20% - Accent3 2" xfId="37" xr:uid="{00000000-0005-0000-0000-000004000000}"/>
    <cellStyle name="20% - Accent3 3" xfId="64" xr:uid="{00000000-0005-0000-0000-000005000000}"/>
    <cellStyle name="20% - Accent4 2" xfId="38" xr:uid="{00000000-0005-0000-0000-000006000000}"/>
    <cellStyle name="20% - Accent4 3" xfId="65" xr:uid="{00000000-0005-0000-0000-000007000000}"/>
    <cellStyle name="20% - Accent5 2" xfId="39" xr:uid="{00000000-0005-0000-0000-000008000000}"/>
    <cellStyle name="20% - Accent5 3" xfId="66" xr:uid="{00000000-0005-0000-0000-000009000000}"/>
    <cellStyle name="20% - Accent6 2" xfId="40" xr:uid="{00000000-0005-0000-0000-00000A000000}"/>
    <cellStyle name="20% - Accent6 3" xfId="67" xr:uid="{00000000-0005-0000-0000-00000B000000}"/>
    <cellStyle name="40% - Accent1 2" xfId="41" xr:uid="{00000000-0005-0000-0000-00000C000000}"/>
    <cellStyle name="40% - Accent1 3" xfId="68" xr:uid="{00000000-0005-0000-0000-00000D000000}"/>
    <cellStyle name="40% - Accent2 2" xfId="42" xr:uid="{00000000-0005-0000-0000-00000E000000}"/>
    <cellStyle name="40% - Accent2 3" xfId="69" xr:uid="{00000000-0005-0000-0000-00000F000000}"/>
    <cellStyle name="40% - Accent3 2" xfId="43" xr:uid="{00000000-0005-0000-0000-000010000000}"/>
    <cellStyle name="40% - Accent3 3" xfId="70" xr:uid="{00000000-0005-0000-0000-000011000000}"/>
    <cellStyle name="40% - Accent4 2" xfId="44" xr:uid="{00000000-0005-0000-0000-000012000000}"/>
    <cellStyle name="40% - Accent4 3" xfId="71" xr:uid="{00000000-0005-0000-0000-000013000000}"/>
    <cellStyle name="40% - Accent5 2" xfId="45" xr:uid="{00000000-0005-0000-0000-000014000000}"/>
    <cellStyle name="40% - Accent5 3" xfId="72" xr:uid="{00000000-0005-0000-0000-000015000000}"/>
    <cellStyle name="40% - Accent6 2" xfId="46" xr:uid="{00000000-0005-0000-0000-000016000000}"/>
    <cellStyle name="40% - Accent6 3" xfId="73" xr:uid="{00000000-0005-0000-0000-000017000000}"/>
    <cellStyle name="60% - Accent1 2" xfId="47" xr:uid="{00000000-0005-0000-0000-000018000000}"/>
    <cellStyle name="60% - Accent1 3" xfId="74" xr:uid="{00000000-0005-0000-0000-000019000000}"/>
    <cellStyle name="60% - Accent2 2" xfId="48" xr:uid="{00000000-0005-0000-0000-00001A000000}"/>
    <cellStyle name="60% - Accent2 3" xfId="75" xr:uid="{00000000-0005-0000-0000-00001B000000}"/>
    <cellStyle name="60% - Accent3 2" xfId="49" xr:uid="{00000000-0005-0000-0000-00001C000000}"/>
    <cellStyle name="60% - Accent3 3" xfId="76" xr:uid="{00000000-0005-0000-0000-00001D000000}"/>
    <cellStyle name="60% - Accent4 2" xfId="50" xr:uid="{00000000-0005-0000-0000-00001E000000}"/>
    <cellStyle name="60% - Accent4 3" xfId="77" xr:uid="{00000000-0005-0000-0000-00001F000000}"/>
    <cellStyle name="60% - Accent5 2" xfId="51" xr:uid="{00000000-0005-0000-0000-000020000000}"/>
    <cellStyle name="60% - Accent5 3" xfId="78" xr:uid="{00000000-0005-0000-0000-000021000000}"/>
    <cellStyle name="60% - Accent6 2" xfId="52" xr:uid="{00000000-0005-0000-0000-000022000000}"/>
    <cellStyle name="60% - Accent6 3" xfId="79" xr:uid="{00000000-0005-0000-0000-000023000000}"/>
    <cellStyle name="Accent1 2" xfId="28" xr:uid="{00000000-0005-0000-0000-000024000000}"/>
    <cellStyle name="Accent2 2" xfId="29" xr:uid="{00000000-0005-0000-0000-000025000000}"/>
    <cellStyle name="Accent3 2" xfId="30" xr:uid="{00000000-0005-0000-0000-000026000000}"/>
    <cellStyle name="Accent4 2" xfId="31" xr:uid="{00000000-0005-0000-0000-000027000000}"/>
    <cellStyle name="Accent5 2" xfId="32" xr:uid="{00000000-0005-0000-0000-000028000000}"/>
    <cellStyle name="Accent6 2" xfId="33" xr:uid="{00000000-0005-0000-0000-000029000000}"/>
    <cellStyle name="Berekening 2" xfId="25" xr:uid="{00000000-0005-0000-0000-00002A000000}"/>
    <cellStyle name="čárky [0]_3af" xfId="9" xr:uid="{00000000-0005-0000-0000-00002B000000}"/>
    <cellStyle name="Comma" xfId="1" builtinId="3"/>
    <cellStyle name="Controlecel 2" xfId="11" xr:uid="{00000000-0005-0000-0000-00002D000000}"/>
    <cellStyle name="Currency 2" xfId="6" xr:uid="{00000000-0005-0000-0000-00002E000000}"/>
    <cellStyle name="Gekoppelde cel 2" xfId="20" xr:uid="{00000000-0005-0000-0000-00002F000000}"/>
    <cellStyle name="Goed 2" xfId="21" xr:uid="{00000000-0005-0000-0000-000030000000}"/>
    <cellStyle name="Hyperlink" xfId="84" builtinId="8"/>
    <cellStyle name="Invoer 2" xfId="24" xr:uid="{00000000-0005-0000-0000-000032000000}"/>
    <cellStyle name="Kop 1 2" xfId="12" xr:uid="{00000000-0005-0000-0000-000033000000}"/>
    <cellStyle name="Kop 2 2" xfId="13" xr:uid="{00000000-0005-0000-0000-000034000000}"/>
    <cellStyle name="Kop 3 2" xfId="14" xr:uid="{00000000-0005-0000-0000-000035000000}"/>
    <cellStyle name="Kop 4 2" xfId="15" xr:uid="{00000000-0005-0000-0000-000036000000}"/>
    <cellStyle name="Neutraal 2" xfId="17" xr:uid="{00000000-0005-0000-0000-000037000000}"/>
    <cellStyle name="Normal" xfId="0" builtinId="0"/>
    <cellStyle name="Normal 2" xfId="4" xr:uid="{00000000-0005-0000-0000-000039000000}"/>
    <cellStyle name="Normal 3" xfId="83" xr:uid="{00000000-0005-0000-0000-00003A000000}"/>
    <cellStyle name="Normal 4" xfId="5" xr:uid="{00000000-0005-0000-0000-00003B000000}"/>
    <cellStyle name="Normal 5" xfId="3" xr:uid="{00000000-0005-0000-0000-00003C000000}"/>
    <cellStyle name="normální 2" xfId="34" xr:uid="{00000000-0005-0000-0000-00003D000000}"/>
    <cellStyle name="normální 2 2" xfId="57" xr:uid="{00000000-0005-0000-0000-00003E000000}"/>
    <cellStyle name="normální 3" xfId="56" xr:uid="{00000000-0005-0000-0000-00003F000000}"/>
    <cellStyle name="normální 4" xfId="58" xr:uid="{00000000-0005-0000-0000-000040000000}"/>
    <cellStyle name="normální_BeckerBoy" xfId="80" xr:uid="{00000000-0005-0000-0000-000041000000}"/>
    <cellStyle name="Notitie 2" xfId="18" xr:uid="{00000000-0005-0000-0000-000042000000}"/>
    <cellStyle name="Ongeldig 2" xfId="10" xr:uid="{00000000-0005-0000-0000-000043000000}"/>
    <cellStyle name="Percent" xfId="2" builtinId="5"/>
    <cellStyle name="procent 2" xfId="59" xr:uid="{00000000-0005-0000-0000-000045000000}"/>
    <cellStyle name="Procent 3" xfId="19" xr:uid="{00000000-0005-0000-0000-000046000000}"/>
    <cellStyle name="Procent 4" xfId="60" xr:uid="{00000000-0005-0000-0000-000047000000}"/>
    <cellStyle name="Procent 5" xfId="81" xr:uid="{00000000-0005-0000-0000-000048000000}"/>
    <cellStyle name="Procent 6" xfId="82" xr:uid="{00000000-0005-0000-0000-000049000000}"/>
    <cellStyle name="Standaard 2" xfId="7" xr:uid="{00000000-0005-0000-0000-00004A000000}"/>
    <cellStyle name="Standaard 3" xfId="61" xr:uid="{00000000-0005-0000-0000-00004B000000}"/>
    <cellStyle name="Standard_MEZ-EFF1" xfId="22" xr:uid="{00000000-0005-0000-0000-00004C000000}"/>
    <cellStyle name="Titel 2" xfId="16" xr:uid="{00000000-0005-0000-0000-00004D000000}"/>
    <cellStyle name="Title 2" xfId="53" xr:uid="{00000000-0005-0000-0000-00004E000000}"/>
    <cellStyle name="Totaal 2" xfId="8" xr:uid="{00000000-0005-0000-0000-00004F000000}"/>
    <cellStyle name="Total 2" xfId="54" xr:uid="{00000000-0005-0000-0000-000050000000}"/>
    <cellStyle name="Uitvoer 2" xfId="26" xr:uid="{00000000-0005-0000-0000-000051000000}"/>
    <cellStyle name="Verklarende tekst 2" xfId="27" xr:uid="{00000000-0005-0000-0000-000052000000}"/>
    <cellStyle name="Waarschuwingstekst 2" xfId="23" xr:uid="{00000000-0005-0000-0000-000053000000}"/>
    <cellStyle name="Warning Text 2" xfId="55" xr:uid="{00000000-0005-0000-0000-000054000000}"/>
  </cellStyles>
  <dxfs count="3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00F6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5</xdr:row>
      <xdr:rowOff>9525</xdr:rowOff>
    </xdr:from>
    <xdr:to>
      <xdr:col>5</xdr:col>
      <xdr:colOff>545211</xdr:colOff>
      <xdr:row>6</xdr:row>
      <xdr:rowOff>35433</xdr:rowOff>
    </xdr:to>
    <xdr:pic>
      <xdr:nvPicPr>
        <xdr:cNvPr id="2" name="Picture 1" descr="van_houcke_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962025"/>
          <a:ext cx="1621536" cy="216408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9</xdr:row>
      <xdr:rowOff>142875</xdr:rowOff>
    </xdr:from>
    <xdr:to>
      <xdr:col>5</xdr:col>
      <xdr:colOff>227838</xdr:colOff>
      <xdr:row>15</xdr:row>
      <xdr:rowOff>5715</xdr:rowOff>
    </xdr:to>
    <xdr:pic>
      <xdr:nvPicPr>
        <xdr:cNvPr id="3" name="Picture 2" descr="MEZ-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66950" y="1857375"/>
          <a:ext cx="1008888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vanhoucke.co.uk" TargetMode="External"/><Relationship Id="rId1" Type="http://schemas.openxmlformats.org/officeDocument/2006/relationships/hyperlink" Target="http://www.vanhoucke.co.u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49"/>
  <sheetViews>
    <sheetView showGridLines="0" tabSelected="1" zoomScaleNormal="100" workbookViewId="0">
      <selection activeCell="G27" sqref="G27"/>
    </sheetView>
  </sheetViews>
  <sheetFormatPr defaultRowHeight="15" x14ac:dyDescent="0.25"/>
  <sheetData>
    <row r="1" spans="1:10" x14ac:dyDescent="0.25">
      <c r="A1" s="22"/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25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</row>
    <row r="4" spans="1:10" x14ac:dyDescent="0.25">
      <c r="A4" s="25"/>
      <c r="B4" s="26"/>
      <c r="C4" s="26"/>
      <c r="D4" s="26"/>
      <c r="E4" s="26"/>
      <c r="F4" s="26"/>
      <c r="G4" s="26"/>
      <c r="H4" s="26"/>
      <c r="I4" s="26"/>
      <c r="J4" s="27"/>
    </row>
    <row r="5" spans="1:10" x14ac:dyDescent="0.25">
      <c r="A5" s="25"/>
      <c r="B5" s="26"/>
      <c r="C5" s="26"/>
      <c r="D5" s="26"/>
      <c r="E5" s="26"/>
      <c r="F5" s="26"/>
      <c r="G5" s="26"/>
      <c r="H5" s="26"/>
      <c r="I5" s="26"/>
      <c r="J5" s="27"/>
    </row>
    <row r="6" spans="1:10" x14ac:dyDescent="0.25">
      <c r="A6" s="25"/>
      <c r="B6" s="26"/>
      <c r="C6" s="26"/>
      <c r="D6" s="26"/>
      <c r="E6" s="26"/>
      <c r="F6" s="26"/>
      <c r="G6" s="26"/>
      <c r="H6" s="26"/>
      <c r="I6" s="26"/>
      <c r="J6" s="27"/>
    </row>
    <row r="7" spans="1:10" x14ac:dyDescent="0.25">
      <c r="A7" s="25"/>
      <c r="B7" s="26"/>
      <c r="C7" s="26"/>
      <c r="D7" s="26"/>
      <c r="E7" s="26"/>
      <c r="F7" s="26"/>
      <c r="G7" s="26"/>
      <c r="H7" s="26"/>
      <c r="I7" s="26"/>
      <c r="J7" s="27"/>
    </row>
    <row r="8" spans="1:10" x14ac:dyDescent="0.25">
      <c r="A8" s="25"/>
      <c r="B8" s="26"/>
      <c r="C8" s="26"/>
      <c r="D8" s="26"/>
      <c r="E8" s="26"/>
      <c r="F8" s="26"/>
      <c r="G8" s="26"/>
      <c r="H8" s="26"/>
      <c r="I8" s="26"/>
      <c r="J8" s="27"/>
    </row>
    <row r="9" spans="1:10" x14ac:dyDescent="0.25">
      <c r="A9" s="25"/>
      <c r="B9" s="26"/>
      <c r="C9" s="26"/>
      <c r="D9" s="26"/>
      <c r="E9" s="26"/>
      <c r="F9" s="26"/>
      <c r="G9" s="26"/>
      <c r="H9" s="26"/>
      <c r="I9" s="26"/>
      <c r="J9" s="27"/>
    </row>
    <row r="10" spans="1:10" x14ac:dyDescent="0.25">
      <c r="A10" s="25"/>
      <c r="B10" s="26"/>
      <c r="C10" s="26"/>
      <c r="D10" s="26"/>
      <c r="E10" s="26"/>
      <c r="F10" s="26"/>
      <c r="G10" s="26"/>
      <c r="H10" s="26"/>
      <c r="I10" s="26"/>
      <c r="J10" s="27"/>
    </row>
    <row r="11" spans="1:10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7"/>
    </row>
    <row r="12" spans="1:10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7"/>
    </row>
    <row r="13" spans="1:10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7"/>
    </row>
    <row r="14" spans="1:10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7"/>
    </row>
    <row r="15" spans="1:10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7"/>
    </row>
    <row r="16" spans="1:10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7"/>
    </row>
    <row r="18" spans="1:10" ht="21" x14ac:dyDescent="0.35">
      <c r="A18" s="25"/>
      <c r="B18" s="26"/>
      <c r="C18" s="80" t="s">
        <v>269</v>
      </c>
      <c r="D18" s="80"/>
      <c r="E18" s="80"/>
      <c r="F18" s="80"/>
      <c r="G18" s="80"/>
      <c r="H18" s="26"/>
      <c r="I18" s="26"/>
      <c r="J18" s="27"/>
    </row>
    <row r="19" spans="1:10" x14ac:dyDescent="0.25">
      <c r="A19" s="25"/>
      <c r="B19" s="26"/>
      <c r="C19" s="26"/>
      <c r="D19" s="26"/>
      <c r="E19" s="26"/>
      <c r="F19" s="26"/>
      <c r="G19" s="26"/>
      <c r="H19" s="26"/>
      <c r="I19" s="26"/>
      <c r="J19" s="27"/>
    </row>
    <row r="20" spans="1:10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26.25" x14ac:dyDescent="0.4">
      <c r="A21" s="25"/>
      <c r="B21" s="26"/>
      <c r="C21" s="78" t="s">
        <v>270</v>
      </c>
      <c r="D21" s="78"/>
      <c r="E21" s="78"/>
      <c r="F21" s="78"/>
      <c r="G21" s="78"/>
      <c r="H21" s="26"/>
      <c r="I21" s="26"/>
      <c r="J21" s="27"/>
    </row>
    <row r="22" spans="1:10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7"/>
    </row>
    <row r="23" spans="1:10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7"/>
    </row>
    <row r="24" spans="1:10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7"/>
    </row>
    <row r="25" spans="1:10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15.75" thickBot="1" x14ac:dyDescent="0.3">
      <c r="A26" s="25"/>
      <c r="B26" s="26"/>
      <c r="C26" s="26"/>
      <c r="D26" s="26"/>
      <c r="E26" s="26"/>
      <c r="F26" s="26"/>
      <c r="G26" s="26"/>
      <c r="H26" s="26"/>
      <c r="I26" s="26"/>
      <c r="J26" s="27"/>
    </row>
    <row r="27" spans="1:10" ht="15.75" thickBot="1" x14ac:dyDescent="0.3">
      <c r="A27" s="25"/>
      <c r="B27" s="26"/>
      <c r="C27" s="26"/>
      <c r="D27" s="26"/>
      <c r="E27" s="26"/>
      <c r="F27" s="28" t="s">
        <v>276</v>
      </c>
      <c r="G27" s="73">
        <v>0.3</v>
      </c>
      <c r="H27" s="26"/>
      <c r="I27" s="26"/>
      <c r="J27" s="27"/>
    </row>
    <row r="28" spans="1:10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7"/>
    </row>
    <row r="29" spans="1:10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7"/>
    </row>
    <row r="30" spans="1:10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7"/>
    </row>
    <row r="31" spans="1:10" x14ac:dyDescent="0.25">
      <c r="A31" s="25"/>
      <c r="B31" s="26"/>
      <c r="C31" s="26"/>
      <c r="D31" s="79" t="s">
        <v>342</v>
      </c>
      <c r="E31" s="79"/>
      <c r="F31" s="79"/>
      <c r="G31" s="26"/>
      <c r="H31" s="26"/>
      <c r="I31" s="26"/>
      <c r="J31" s="27"/>
    </row>
    <row r="32" spans="1:10" x14ac:dyDescent="0.25">
      <c r="A32" s="25"/>
      <c r="B32" s="26"/>
      <c r="C32" s="26"/>
      <c r="D32" s="79"/>
      <c r="E32" s="79"/>
      <c r="F32" s="79"/>
      <c r="G32" s="26"/>
      <c r="H32" s="26"/>
      <c r="I32" s="26"/>
      <c r="J32" s="27"/>
    </row>
    <row r="33" spans="1:10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7"/>
    </row>
    <row r="34" spans="1:10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7"/>
    </row>
    <row r="35" spans="1:10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7"/>
    </row>
    <row r="36" spans="1:10" x14ac:dyDescent="0.25">
      <c r="A36" s="25"/>
      <c r="B36" s="26"/>
      <c r="C36" s="26"/>
      <c r="D36" s="26"/>
      <c r="E36" s="26"/>
      <c r="F36" s="26"/>
      <c r="G36" s="26"/>
      <c r="H36" s="26"/>
      <c r="I36" s="26"/>
      <c r="J36" s="27"/>
    </row>
    <row r="37" spans="1:10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7"/>
    </row>
    <row r="38" spans="1:10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7"/>
    </row>
    <row r="39" spans="1:10" x14ac:dyDescent="0.25">
      <c r="A39" s="81" t="s">
        <v>271</v>
      </c>
      <c r="B39" s="82"/>
      <c r="C39" s="82"/>
      <c r="D39" s="82"/>
      <c r="E39" s="82"/>
      <c r="F39" s="82"/>
      <c r="G39" s="82"/>
      <c r="H39" s="82"/>
      <c r="I39" s="82"/>
      <c r="J39" s="27"/>
    </row>
    <row r="40" spans="1:10" x14ac:dyDescent="0.25">
      <c r="A40" s="81" t="s">
        <v>273</v>
      </c>
      <c r="B40" s="82"/>
      <c r="C40" s="82"/>
      <c r="D40" s="82"/>
      <c r="E40" s="82"/>
      <c r="F40" s="82"/>
      <c r="G40" s="82"/>
      <c r="H40" s="82"/>
      <c r="I40" s="82"/>
      <c r="J40" s="27"/>
    </row>
    <row r="41" spans="1:10" x14ac:dyDescent="0.25">
      <c r="A41" s="81" t="s">
        <v>272</v>
      </c>
      <c r="B41" s="82"/>
      <c r="C41" s="82"/>
      <c r="D41" s="82"/>
      <c r="E41" s="82"/>
      <c r="F41" s="82"/>
      <c r="G41" s="82"/>
      <c r="H41" s="82"/>
      <c r="I41" s="82"/>
      <c r="J41" s="27"/>
    </row>
    <row r="42" spans="1:10" x14ac:dyDescent="0.25">
      <c r="A42" s="81" t="s">
        <v>278</v>
      </c>
      <c r="B42" s="82"/>
      <c r="C42" s="82"/>
      <c r="D42" s="82"/>
      <c r="E42" s="82"/>
      <c r="F42" s="82"/>
      <c r="G42" s="82"/>
      <c r="H42" s="82"/>
      <c r="I42" s="82"/>
      <c r="J42" s="27"/>
    </row>
    <row r="43" spans="1:10" x14ac:dyDescent="0.25">
      <c r="A43" s="25"/>
      <c r="B43" s="26"/>
      <c r="C43" s="26"/>
      <c r="D43" s="26"/>
      <c r="E43" s="26"/>
      <c r="F43" s="26"/>
      <c r="G43" s="26"/>
      <c r="H43" s="26"/>
      <c r="I43" s="26"/>
      <c r="J43" s="27"/>
    </row>
    <row r="44" spans="1:10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27"/>
    </row>
    <row r="45" spans="1:10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7"/>
    </row>
    <row r="46" spans="1:10" x14ac:dyDescent="0.25">
      <c r="A46" s="25"/>
      <c r="B46" s="26"/>
      <c r="C46" s="26"/>
      <c r="D46" s="76" t="s">
        <v>274</v>
      </c>
      <c r="E46" s="76"/>
      <c r="F46" s="76"/>
      <c r="G46" s="26"/>
      <c r="H46" s="26"/>
      <c r="I46" s="26"/>
      <c r="J46" s="27"/>
    </row>
    <row r="47" spans="1:10" x14ac:dyDescent="0.25">
      <c r="A47" s="25"/>
      <c r="B47" s="26"/>
      <c r="C47" s="26"/>
      <c r="D47" s="76" t="s">
        <v>275</v>
      </c>
      <c r="E47" s="77"/>
      <c r="F47" s="77"/>
      <c r="G47" s="26"/>
      <c r="H47" s="26"/>
      <c r="I47" s="26"/>
      <c r="J47" s="27"/>
    </row>
    <row r="48" spans="1:10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7"/>
    </row>
    <row r="49" spans="1:10" x14ac:dyDescent="0.25">
      <c r="A49" s="29"/>
      <c r="B49" s="30"/>
      <c r="C49" s="30"/>
      <c r="D49" s="30"/>
      <c r="E49" s="30"/>
      <c r="F49" s="30"/>
      <c r="G49" s="30"/>
      <c r="H49" s="30"/>
      <c r="I49" s="30"/>
      <c r="J49" s="31"/>
    </row>
  </sheetData>
  <sheetProtection sheet="1" objects="1" scenarios="1"/>
  <mergeCells count="9">
    <mergeCell ref="D46:F46"/>
    <mergeCell ref="D47:F47"/>
    <mergeCell ref="C21:G21"/>
    <mergeCell ref="D31:F32"/>
    <mergeCell ref="C18:G18"/>
    <mergeCell ref="A39:I39"/>
    <mergeCell ref="A40:I40"/>
    <mergeCell ref="A41:I41"/>
    <mergeCell ref="A42:I42"/>
  </mergeCells>
  <hyperlinks>
    <hyperlink ref="D46" r:id="rId1" xr:uid="{00000000-0004-0000-0000-000000000000}"/>
    <hyperlink ref="D47" r:id="rId2" xr:uid="{00000000-0004-0000-0000-000001000000}"/>
  </hyperlinks>
  <pageMargins left="0.63" right="0.39370078740157483" top="0.55118110236220474" bottom="0.39370078740157483" header="0.31496062992125984" footer="0.31496062992125984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K25"/>
  <sheetViews>
    <sheetView workbookViewId="0">
      <pane ySplit="3" topLeftCell="A4" activePane="bottomLeft" state="frozen"/>
      <selection pane="bottomLeft" activeCell="K1" sqref="K1"/>
    </sheetView>
  </sheetViews>
  <sheetFormatPr defaultRowHeight="15" x14ac:dyDescent="0.25"/>
  <cols>
    <col min="1" max="1" width="3.140625" style="2" customWidth="1"/>
    <col min="2" max="2" width="22" style="2" customWidth="1"/>
    <col min="3" max="5" width="9.140625" style="2"/>
    <col min="6" max="6" width="10.42578125" style="2" customWidth="1"/>
    <col min="7" max="8" width="12.140625" style="2" customWidth="1"/>
    <col min="9" max="9" width="3.7109375" style="2" customWidth="1"/>
    <col min="10" max="10" width="12.28515625" style="2" customWidth="1"/>
    <col min="11" max="11" width="12" style="2" customWidth="1"/>
    <col min="12" max="16384" width="9.140625" style="2"/>
  </cols>
  <sheetData>
    <row r="1" spans="2:11" x14ac:dyDescent="0.25">
      <c r="J1" s="16" t="s">
        <v>277</v>
      </c>
      <c r="K1" s="74">
        <f>'Title page'!$G$27</f>
        <v>0.3</v>
      </c>
    </row>
    <row r="2" spans="2:11" x14ac:dyDescent="0.25">
      <c r="B2" s="83" t="s">
        <v>0</v>
      </c>
      <c r="C2" s="32"/>
      <c r="D2" s="85" t="s">
        <v>1</v>
      </c>
      <c r="E2" s="33"/>
      <c r="F2" s="87" t="s">
        <v>2</v>
      </c>
      <c r="G2" s="34" t="s">
        <v>3</v>
      </c>
      <c r="H2" s="35" t="s">
        <v>3</v>
      </c>
      <c r="I2" s="1"/>
      <c r="J2" s="12" t="s">
        <v>268</v>
      </c>
      <c r="K2" s="14" t="s">
        <v>268</v>
      </c>
    </row>
    <row r="3" spans="2:11" x14ac:dyDescent="0.25">
      <c r="B3" s="84"/>
      <c r="C3" s="36" t="s">
        <v>4</v>
      </c>
      <c r="D3" s="86"/>
      <c r="E3" s="37" t="s">
        <v>335</v>
      </c>
      <c r="F3" s="88"/>
      <c r="G3" s="38" t="s">
        <v>5</v>
      </c>
      <c r="H3" s="39" t="s">
        <v>6</v>
      </c>
      <c r="I3" s="1"/>
      <c r="J3" s="13" t="s">
        <v>5</v>
      </c>
      <c r="K3" s="15" t="s">
        <v>6</v>
      </c>
    </row>
    <row r="4" spans="2:11" x14ac:dyDescent="0.25">
      <c r="B4" s="40" t="s">
        <v>7</v>
      </c>
      <c r="C4" s="41"/>
      <c r="D4" s="41"/>
      <c r="E4" s="41"/>
      <c r="F4" s="41"/>
      <c r="G4" s="42"/>
      <c r="H4" s="42"/>
      <c r="I4" s="1"/>
      <c r="J4" s="17"/>
      <c r="K4" s="17"/>
    </row>
    <row r="5" spans="2:11" x14ac:dyDescent="0.25">
      <c r="B5" s="43" t="s">
        <v>8</v>
      </c>
      <c r="C5" s="44">
        <v>0.18</v>
      </c>
      <c r="D5" s="45" t="s">
        <v>9</v>
      </c>
      <c r="E5" s="46" t="s">
        <v>317</v>
      </c>
      <c r="F5" s="45" t="s">
        <v>10</v>
      </c>
      <c r="G5" s="47">
        <v>172</v>
      </c>
      <c r="H5" s="4">
        <v>195</v>
      </c>
      <c r="I5" s="1"/>
      <c r="J5" s="20">
        <f>IF($K$1=0,"",G5-G5*$K$1)</f>
        <v>120.4</v>
      </c>
      <c r="K5" s="18">
        <f>IF($K$1=0,"",H5-H5*$K$1)</f>
        <v>136.5</v>
      </c>
    </row>
    <row r="6" spans="2:11" x14ac:dyDescent="0.25">
      <c r="B6" s="43" t="s">
        <v>11</v>
      </c>
      <c r="C6" s="44">
        <v>0.25</v>
      </c>
      <c r="D6" s="45" t="s">
        <v>9</v>
      </c>
      <c r="E6" s="46" t="s">
        <v>317</v>
      </c>
      <c r="F6" s="45" t="s">
        <v>10</v>
      </c>
      <c r="G6" s="47">
        <v>178</v>
      </c>
      <c r="H6" s="4">
        <v>200</v>
      </c>
      <c r="I6" s="1"/>
      <c r="J6" s="20">
        <f t="shared" ref="J6:J25" si="0">IF($K$1=0,"",G6-G6*$K$1)</f>
        <v>124.6</v>
      </c>
      <c r="K6" s="18">
        <f t="shared" ref="K6:K25" si="1">IF($K$1=0,"",H6-H6*$K$1)</f>
        <v>140</v>
      </c>
    </row>
    <row r="7" spans="2:11" x14ac:dyDescent="0.25">
      <c r="B7" s="48" t="s">
        <v>12</v>
      </c>
      <c r="C7" s="49">
        <v>0.37</v>
      </c>
      <c r="D7" s="50" t="s">
        <v>9</v>
      </c>
      <c r="E7" s="51" t="s">
        <v>317</v>
      </c>
      <c r="F7" s="49" t="s">
        <v>10</v>
      </c>
      <c r="G7" s="5">
        <v>235</v>
      </c>
      <c r="H7" s="52">
        <v>257</v>
      </c>
      <c r="I7" s="1"/>
      <c r="J7" s="21">
        <f t="shared" si="0"/>
        <v>164.5</v>
      </c>
      <c r="K7" s="19">
        <f t="shared" si="1"/>
        <v>179.9</v>
      </c>
    </row>
    <row r="8" spans="2:11" x14ac:dyDescent="0.25">
      <c r="B8" s="43" t="s">
        <v>13</v>
      </c>
      <c r="C8" s="44">
        <v>0.37</v>
      </c>
      <c r="D8" s="45" t="s">
        <v>14</v>
      </c>
      <c r="E8" s="46" t="s">
        <v>317</v>
      </c>
      <c r="F8" s="45" t="s">
        <v>10</v>
      </c>
      <c r="G8" s="6">
        <v>193</v>
      </c>
      <c r="H8" s="4">
        <v>221</v>
      </c>
      <c r="I8" s="1"/>
      <c r="J8" s="20">
        <f t="shared" si="0"/>
        <v>135.1</v>
      </c>
      <c r="K8" s="18">
        <f t="shared" si="1"/>
        <v>154.69999999999999</v>
      </c>
    </row>
    <row r="9" spans="2:11" x14ac:dyDescent="0.25">
      <c r="B9" s="43" t="s">
        <v>15</v>
      </c>
      <c r="C9" s="44">
        <v>0.55000000000000004</v>
      </c>
      <c r="D9" s="45" t="s">
        <v>14</v>
      </c>
      <c r="E9" s="46" t="s">
        <v>317</v>
      </c>
      <c r="F9" s="45" t="s">
        <v>10</v>
      </c>
      <c r="G9" s="6">
        <v>206</v>
      </c>
      <c r="H9" s="4">
        <v>234</v>
      </c>
      <c r="I9" s="1"/>
      <c r="J9" s="20">
        <f t="shared" si="0"/>
        <v>144.19999999999999</v>
      </c>
      <c r="K9" s="18">
        <f t="shared" si="1"/>
        <v>163.80000000000001</v>
      </c>
    </row>
    <row r="10" spans="2:11" x14ac:dyDescent="0.25">
      <c r="B10" s="53" t="s">
        <v>16</v>
      </c>
      <c r="C10" s="49">
        <v>0.75</v>
      </c>
      <c r="D10" s="54" t="s">
        <v>14</v>
      </c>
      <c r="E10" s="55" t="s">
        <v>317</v>
      </c>
      <c r="F10" s="54" t="s">
        <v>10</v>
      </c>
      <c r="G10" s="7">
        <v>260</v>
      </c>
      <c r="H10" s="8">
        <v>288</v>
      </c>
      <c r="I10" s="1"/>
      <c r="J10" s="21">
        <f t="shared" si="0"/>
        <v>182</v>
      </c>
      <c r="K10" s="19">
        <f t="shared" si="1"/>
        <v>201.60000000000002</v>
      </c>
    </row>
    <row r="11" spans="2:11" x14ac:dyDescent="0.25">
      <c r="B11" s="40" t="s">
        <v>17</v>
      </c>
      <c r="C11" s="9"/>
      <c r="D11" s="41"/>
      <c r="E11" s="41"/>
      <c r="F11" s="41"/>
      <c r="G11" s="42"/>
      <c r="H11" s="42"/>
      <c r="I11" s="1"/>
      <c r="J11" s="3"/>
      <c r="K11" s="3"/>
    </row>
    <row r="12" spans="2:11" x14ac:dyDescent="0.25">
      <c r="B12" s="43" t="s">
        <v>18</v>
      </c>
      <c r="C12" s="44">
        <v>0.12</v>
      </c>
      <c r="D12" s="45" t="s">
        <v>9</v>
      </c>
      <c r="E12" s="46" t="s">
        <v>318</v>
      </c>
      <c r="F12" s="45" t="s">
        <v>10</v>
      </c>
      <c r="G12" s="6">
        <v>174</v>
      </c>
      <c r="H12" s="4">
        <v>197</v>
      </c>
      <c r="I12" s="1"/>
      <c r="J12" s="20">
        <f t="shared" si="0"/>
        <v>121.80000000000001</v>
      </c>
      <c r="K12" s="18">
        <f t="shared" si="1"/>
        <v>137.9</v>
      </c>
    </row>
    <row r="13" spans="2:11" x14ac:dyDescent="0.25">
      <c r="B13" s="43" t="s">
        <v>19</v>
      </c>
      <c r="C13" s="44">
        <v>0.18</v>
      </c>
      <c r="D13" s="45" t="s">
        <v>9</v>
      </c>
      <c r="E13" s="46" t="s">
        <v>318</v>
      </c>
      <c r="F13" s="45" t="s">
        <v>10</v>
      </c>
      <c r="G13" s="6">
        <v>181</v>
      </c>
      <c r="H13" s="4">
        <v>203</v>
      </c>
      <c r="I13" s="1"/>
      <c r="J13" s="20">
        <f t="shared" si="0"/>
        <v>126.7</v>
      </c>
      <c r="K13" s="18">
        <f t="shared" si="1"/>
        <v>142.1</v>
      </c>
    </row>
    <row r="14" spans="2:11" x14ac:dyDescent="0.25">
      <c r="B14" s="48" t="s">
        <v>20</v>
      </c>
      <c r="C14" s="49">
        <v>0.25</v>
      </c>
      <c r="D14" s="50" t="s">
        <v>9</v>
      </c>
      <c r="E14" s="51" t="s">
        <v>318</v>
      </c>
      <c r="F14" s="49" t="s">
        <v>10</v>
      </c>
      <c r="G14" s="5">
        <v>226</v>
      </c>
      <c r="H14" s="52">
        <v>249</v>
      </c>
      <c r="I14" s="1"/>
      <c r="J14" s="21">
        <f t="shared" si="0"/>
        <v>158.19999999999999</v>
      </c>
      <c r="K14" s="19">
        <f t="shared" si="1"/>
        <v>174.3</v>
      </c>
    </row>
    <row r="15" spans="2:11" x14ac:dyDescent="0.25">
      <c r="B15" s="43" t="s">
        <v>21</v>
      </c>
      <c r="C15" s="44">
        <v>0.25</v>
      </c>
      <c r="D15" s="45" t="s">
        <v>14</v>
      </c>
      <c r="E15" s="46" t="s">
        <v>318</v>
      </c>
      <c r="F15" s="45" t="s">
        <v>10</v>
      </c>
      <c r="G15" s="6">
        <v>190</v>
      </c>
      <c r="H15" s="4">
        <v>218</v>
      </c>
      <c r="I15" s="1"/>
      <c r="J15" s="20">
        <f t="shared" si="0"/>
        <v>133</v>
      </c>
      <c r="K15" s="18">
        <f t="shared" si="1"/>
        <v>152.60000000000002</v>
      </c>
    </row>
    <row r="16" spans="2:11" x14ac:dyDescent="0.25">
      <c r="B16" s="43" t="s">
        <v>22</v>
      </c>
      <c r="C16" s="44">
        <v>0.37</v>
      </c>
      <c r="D16" s="45" t="s">
        <v>14</v>
      </c>
      <c r="E16" s="46" t="s">
        <v>318</v>
      </c>
      <c r="F16" s="45" t="s">
        <v>10</v>
      </c>
      <c r="G16" s="6">
        <v>213</v>
      </c>
      <c r="H16" s="4">
        <v>240</v>
      </c>
      <c r="I16" s="1"/>
      <c r="J16" s="20">
        <f t="shared" si="0"/>
        <v>149.1</v>
      </c>
      <c r="K16" s="18">
        <f t="shared" si="1"/>
        <v>168</v>
      </c>
    </row>
    <row r="17" spans="2:11" x14ac:dyDescent="0.25">
      <c r="B17" s="48" t="s">
        <v>23</v>
      </c>
      <c r="C17" s="49">
        <v>0.55000000000000004</v>
      </c>
      <c r="D17" s="50" t="s">
        <v>14</v>
      </c>
      <c r="E17" s="51" t="s">
        <v>318</v>
      </c>
      <c r="F17" s="49" t="s">
        <v>10</v>
      </c>
      <c r="G17" s="5">
        <v>260</v>
      </c>
      <c r="H17" s="52">
        <v>288</v>
      </c>
      <c r="I17" s="1"/>
      <c r="J17" s="21">
        <f t="shared" si="0"/>
        <v>182</v>
      </c>
      <c r="K17" s="19">
        <f t="shared" si="1"/>
        <v>201.60000000000002</v>
      </c>
    </row>
    <row r="18" spans="2:11" x14ac:dyDescent="0.25">
      <c r="B18" s="43" t="s">
        <v>24</v>
      </c>
      <c r="C18" s="44">
        <v>0.55000000000000004</v>
      </c>
      <c r="D18" s="45" t="s">
        <v>25</v>
      </c>
      <c r="E18" s="46" t="s">
        <v>318</v>
      </c>
      <c r="F18" s="45" t="s">
        <v>10</v>
      </c>
      <c r="G18" s="6">
        <v>218</v>
      </c>
      <c r="H18" s="4">
        <v>249</v>
      </c>
      <c r="I18" s="1"/>
      <c r="J18" s="20">
        <f t="shared" si="0"/>
        <v>152.60000000000002</v>
      </c>
      <c r="K18" s="18">
        <f t="shared" si="1"/>
        <v>174.3</v>
      </c>
    </row>
    <row r="19" spans="2:11" x14ac:dyDescent="0.25">
      <c r="B19" s="40" t="s">
        <v>26</v>
      </c>
      <c r="C19" s="9"/>
      <c r="D19" s="41"/>
      <c r="E19" s="41"/>
      <c r="F19" s="41"/>
      <c r="G19" s="42"/>
      <c r="H19" s="42"/>
      <c r="I19" s="1"/>
      <c r="J19" s="3"/>
      <c r="K19" s="3"/>
    </row>
    <row r="20" spans="2:11" x14ac:dyDescent="0.25">
      <c r="B20" s="56" t="s">
        <v>27</v>
      </c>
      <c r="C20" s="44">
        <v>0.09</v>
      </c>
      <c r="D20" s="57" t="s">
        <v>9</v>
      </c>
      <c r="E20" s="58" t="s">
        <v>319</v>
      </c>
      <c r="F20" s="57" t="s">
        <v>10</v>
      </c>
      <c r="G20" s="10">
        <v>205</v>
      </c>
      <c r="H20" s="11">
        <v>227</v>
      </c>
      <c r="I20" s="1"/>
      <c r="J20" s="20">
        <f t="shared" si="0"/>
        <v>143.5</v>
      </c>
      <c r="K20" s="18">
        <f t="shared" si="1"/>
        <v>158.9</v>
      </c>
    </row>
    <row r="21" spans="2:11" x14ac:dyDescent="0.25">
      <c r="B21" s="75" t="s">
        <v>336</v>
      </c>
      <c r="C21" s="49">
        <v>0.12</v>
      </c>
      <c r="D21" s="50" t="s">
        <v>9</v>
      </c>
      <c r="E21" s="51" t="s">
        <v>319</v>
      </c>
      <c r="F21" s="49" t="s">
        <v>10</v>
      </c>
      <c r="G21" s="5">
        <v>210</v>
      </c>
      <c r="H21" s="52">
        <v>233</v>
      </c>
      <c r="I21" s="1"/>
      <c r="J21" s="21">
        <f t="shared" si="0"/>
        <v>147</v>
      </c>
      <c r="K21" s="19">
        <f t="shared" si="1"/>
        <v>163.10000000000002</v>
      </c>
    </row>
    <row r="22" spans="2:11" x14ac:dyDescent="0.25">
      <c r="B22" s="56" t="s">
        <v>28</v>
      </c>
      <c r="C22" s="44">
        <v>0.18</v>
      </c>
      <c r="D22" s="57" t="s">
        <v>14</v>
      </c>
      <c r="E22" s="58" t="s">
        <v>319</v>
      </c>
      <c r="F22" s="57" t="s">
        <v>10</v>
      </c>
      <c r="G22" s="10">
        <v>202</v>
      </c>
      <c r="H22" s="11">
        <v>230</v>
      </c>
      <c r="I22" s="1"/>
      <c r="J22" s="20">
        <f t="shared" si="0"/>
        <v>141.4</v>
      </c>
      <c r="K22" s="18">
        <f t="shared" si="1"/>
        <v>161</v>
      </c>
    </row>
    <row r="23" spans="2:11" x14ac:dyDescent="0.25">
      <c r="B23" s="56" t="s">
        <v>29</v>
      </c>
      <c r="C23" s="44">
        <v>0.25</v>
      </c>
      <c r="D23" s="57" t="s">
        <v>14</v>
      </c>
      <c r="E23" s="58" t="s">
        <v>319</v>
      </c>
      <c r="F23" s="57" t="s">
        <v>10</v>
      </c>
      <c r="G23" s="10">
        <v>226</v>
      </c>
      <c r="H23" s="11">
        <v>254</v>
      </c>
      <c r="I23" s="1"/>
      <c r="J23" s="20">
        <f t="shared" si="0"/>
        <v>158.19999999999999</v>
      </c>
      <c r="K23" s="18">
        <f t="shared" si="1"/>
        <v>177.8</v>
      </c>
    </row>
    <row r="24" spans="2:11" x14ac:dyDescent="0.25">
      <c r="B24" s="56" t="s">
        <v>30</v>
      </c>
      <c r="C24" s="44">
        <v>0.37</v>
      </c>
      <c r="D24" s="57" t="s">
        <v>25</v>
      </c>
      <c r="E24" s="58" t="s">
        <v>319</v>
      </c>
      <c r="F24" s="57" t="s">
        <v>10</v>
      </c>
      <c r="G24" s="10">
        <v>234</v>
      </c>
      <c r="H24" s="11">
        <v>265</v>
      </c>
      <c r="I24" s="1"/>
      <c r="J24" s="20">
        <f t="shared" si="0"/>
        <v>163.80000000000001</v>
      </c>
      <c r="K24" s="18">
        <f t="shared" si="1"/>
        <v>185.5</v>
      </c>
    </row>
    <row r="25" spans="2:11" x14ac:dyDescent="0.25">
      <c r="B25" s="56" t="s">
        <v>31</v>
      </c>
      <c r="C25" s="44">
        <v>0.55000000000000004</v>
      </c>
      <c r="D25" s="57" t="s">
        <v>25</v>
      </c>
      <c r="E25" s="58" t="s">
        <v>319</v>
      </c>
      <c r="F25" s="57" t="s">
        <v>10</v>
      </c>
      <c r="G25" s="10">
        <v>249</v>
      </c>
      <c r="H25" s="11">
        <v>280</v>
      </c>
      <c r="I25" s="1"/>
      <c r="J25" s="20">
        <f t="shared" si="0"/>
        <v>174.3</v>
      </c>
      <c r="K25" s="18">
        <f t="shared" si="1"/>
        <v>196</v>
      </c>
    </row>
  </sheetData>
  <sheetProtection sheet="1" objects="1" scenarios="1"/>
  <mergeCells count="3">
    <mergeCell ref="B2:B3"/>
    <mergeCell ref="D2:D3"/>
    <mergeCell ref="F2:F3"/>
  </mergeCells>
  <conditionalFormatting sqref="F14 F17 F21 F7">
    <cfRule type="cellIs" dxfId="32" priority="33" stopIfTrue="1" operator="equal">
      <formula>" -"</formula>
    </cfRule>
  </conditionalFormatting>
  <conditionalFormatting sqref="B7:D7 B14:D14 B17:D17 C21:D21">
    <cfRule type="cellIs" dxfId="31" priority="32" stopIfTrue="1" operator="equal">
      <formula>"???"</formula>
    </cfRule>
  </conditionalFormatting>
  <conditionalFormatting sqref="C10">
    <cfRule type="cellIs" dxfId="30" priority="31" stopIfTrue="1" operator="equal">
      <formula>"???"</formula>
    </cfRule>
  </conditionalFormatting>
  <conditionalFormatting sqref="B21">
    <cfRule type="cellIs" dxfId="29" priority="1" stopIfTrue="1" operator="equal">
      <formula>"???"</formula>
    </cfRule>
  </conditionalFormatting>
  <pageMargins left="0.25" right="0.28999999999999998" top="0.32" bottom="0.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K147"/>
  <sheetViews>
    <sheetView workbookViewId="0">
      <pane ySplit="3" topLeftCell="A4" activePane="bottomLeft" state="frozen"/>
      <selection pane="bottomLeft" activeCell="K1" sqref="K1"/>
    </sheetView>
  </sheetViews>
  <sheetFormatPr defaultRowHeight="15" x14ac:dyDescent="0.25"/>
  <cols>
    <col min="1" max="1" width="3.140625" style="2" customWidth="1"/>
    <col min="2" max="2" width="22" style="2" customWidth="1"/>
    <col min="3" max="5" width="9.140625" style="2"/>
    <col min="6" max="6" width="10.42578125" style="2" customWidth="1"/>
    <col min="7" max="8" width="12.140625" style="2" customWidth="1"/>
    <col min="9" max="9" width="3.7109375" style="2" customWidth="1"/>
    <col min="10" max="10" width="12.28515625" style="2" customWidth="1"/>
    <col min="11" max="11" width="12" style="2" customWidth="1"/>
    <col min="12" max="16384" width="9.140625" style="2"/>
  </cols>
  <sheetData>
    <row r="1" spans="2:11" x14ac:dyDescent="0.25">
      <c r="J1" s="16" t="s">
        <v>277</v>
      </c>
      <c r="K1" s="74">
        <f>'Title page'!$G$27</f>
        <v>0.3</v>
      </c>
    </row>
    <row r="2" spans="2:11" x14ac:dyDescent="0.25">
      <c r="B2" s="83" t="s">
        <v>0</v>
      </c>
      <c r="C2" s="32"/>
      <c r="D2" s="85" t="s">
        <v>1</v>
      </c>
      <c r="E2" s="33"/>
      <c r="F2" s="87" t="s">
        <v>2</v>
      </c>
      <c r="G2" s="34" t="s">
        <v>3</v>
      </c>
      <c r="H2" s="35" t="s">
        <v>3</v>
      </c>
      <c r="I2" s="1"/>
      <c r="J2" s="12" t="s">
        <v>268</v>
      </c>
      <c r="K2" s="14" t="s">
        <v>268</v>
      </c>
    </row>
    <row r="3" spans="2:11" x14ac:dyDescent="0.25">
      <c r="B3" s="84"/>
      <c r="C3" s="36" t="s">
        <v>4</v>
      </c>
      <c r="D3" s="86"/>
      <c r="E3" s="37" t="s">
        <v>335</v>
      </c>
      <c r="F3" s="88"/>
      <c r="G3" s="38" t="s">
        <v>5</v>
      </c>
      <c r="H3" s="39" t="s">
        <v>6</v>
      </c>
      <c r="I3" s="1"/>
      <c r="J3" s="13" t="s">
        <v>5</v>
      </c>
      <c r="K3" s="15" t="s">
        <v>6</v>
      </c>
    </row>
    <row r="4" spans="2:11" x14ac:dyDescent="0.25">
      <c r="B4" s="40" t="s">
        <v>7</v>
      </c>
      <c r="C4" s="41"/>
      <c r="D4" s="41"/>
      <c r="E4" s="41"/>
      <c r="F4" s="41"/>
      <c r="G4" s="42"/>
      <c r="H4" s="42"/>
      <c r="I4" s="1"/>
      <c r="J4" s="42"/>
      <c r="K4" s="42"/>
    </row>
    <row r="5" spans="2:11" x14ac:dyDescent="0.25">
      <c r="B5" s="43" t="s">
        <v>321</v>
      </c>
      <c r="C5" s="62">
        <v>0.18</v>
      </c>
      <c r="D5" s="45" t="s">
        <v>9</v>
      </c>
      <c r="E5" s="46" t="s">
        <v>317</v>
      </c>
      <c r="F5" s="45" t="s">
        <v>50</v>
      </c>
      <c r="G5" s="6">
        <v>234</v>
      </c>
      <c r="H5" s="4">
        <v>256</v>
      </c>
      <c r="I5" s="1"/>
      <c r="J5" s="20">
        <f t="shared" ref="J5:J8" si="0">IF($K$1=0,"",G5-G5*$K$1)</f>
        <v>163.80000000000001</v>
      </c>
      <c r="K5" s="18">
        <f t="shared" ref="K5:K8" si="1">IF($K$1=0,"",H5-H5*$K$1)</f>
        <v>179.2</v>
      </c>
    </row>
    <row r="6" spans="2:11" x14ac:dyDescent="0.25">
      <c r="B6" s="43" t="s">
        <v>322</v>
      </c>
      <c r="C6" s="62">
        <v>0.25</v>
      </c>
      <c r="D6" s="45" t="s">
        <v>9</v>
      </c>
      <c r="E6" s="46" t="s">
        <v>317</v>
      </c>
      <c r="F6" s="45" t="s">
        <v>50</v>
      </c>
      <c r="G6" s="6">
        <v>246</v>
      </c>
      <c r="H6" s="4">
        <v>268</v>
      </c>
      <c r="I6" s="1"/>
      <c r="J6" s="20">
        <f t="shared" si="0"/>
        <v>172.2</v>
      </c>
      <c r="K6" s="18">
        <f t="shared" si="1"/>
        <v>187.60000000000002</v>
      </c>
    </row>
    <row r="7" spans="2:11" x14ac:dyDescent="0.25">
      <c r="B7" s="43" t="s">
        <v>323</v>
      </c>
      <c r="C7" s="62">
        <v>0.37</v>
      </c>
      <c r="D7" s="45" t="s">
        <v>14</v>
      </c>
      <c r="E7" s="46" t="s">
        <v>317</v>
      </c>
      <c r="F7" s="45" t="s">
        <v>50</v>
      </c>
      <c r="G7" s="6">
        <v>267</v>
      </c>
      <c r="H7" s="4">
        <v>294</v>
      </c>
      <c r="I7" s="1"/>
      <c r="J7" s="20">
        <f t="shared" si="0"/>
        <v>186.9</v>
      </c>
      <c r="K7" s="18">
        <f t="shared" si="1"/>
        <v>205.8</v>
      </c>
    </row>
    <row r="8" spans="2:11" x14ac:dyDescent="0.25">
      <c r="B8" s="43" t="s">
        <v>324</v>
      </c>
      <c r="C8" s="62">
        <v>0.55000000000000004</v>
      </c>
      <c r="D8" s="45" t="s">
        <v>14</v>
      </c>
      <c r="E8" s="46" t="s">
        <v>317</v>
      </c>
      <c r="F8" s="45" t="s">
        <v>50</v>
      </c>
      <c r="G8" s="6">
        <v>269</v>
      </c>
      <c r="H8" s="4">
        <v>297</v>
      </c>
      <c r="I8" s="1"/>
      <c r="J8" s="20">
        <f t="shared" si="0"/>
        <v>188.3</v>
      </c>
      <c r="K8" s="18">
        <f t="shared" si="1"/>
        <v>207.9</v>
      </c>
    </row>
    <row r="9" spans="2:11" x14ac:dyDescent="0.25">
      <c r="B9" s="43" t="s">
        <v>49</v>
      </c>
      <c r="C9" s="62">
        <v>0.75</v>
      </c>
      <c r="D9" s="45" t="s">
        <v>25</v>
      </c>
      <c r="E9" s="46" t="s">
        <v>317</v>
      </c>
      <c r="F9" s="45" t="s">
        <v>50</v>
      </c>
      <c r="G9" s="6">
        <v>295</v>
      </c>
      <c r="H9" s="4">
        <v>326</v>
      </c>
      <c r="I9" s="1"/>
      <c r="J9" s="20">
        <f>IF($K$1=0,"",G9-G9*$K$1)</f>
        <v>206.5</v>
      </c>
      <c r="K9" s="18">
        <f>IF($K$1=0,"",H9-H9*$K$1)</f>
        <v>228.2</v>
      </c>
    </row>
    <row r="10" spans="2:11" x14ac:dyDescent="0.25">
      <c r="B10" s="43" t="s">
        <v>51</v>
      </c>
      <c r="C10" s="67">
        <v>1.1000000000000001</v>
      </c>
      <c r="D10" s="45" t="s">
        <v>25</v>
      </c>
      <c r="E10" s="46" t="s">
        <v>317</v>
      </c>
      <c r="F10" s="45" t="s">
        <v>50</v>
      </c>
      <c r="G10" s="6">
        <v>337</v>
      </c>
      <c r="H10" s="4">
        <v>368</v>
      </c>
      <c r="I10" s="1"/>
      <c r="J10" s="20">
        <f t="shared" ref="J10:J33" si="2">IF($K$1=0,"",G10-G10*$K$1)</f>
        <v>235.9</v>
      </c>
      <c r="K10" s="18">
        <f t="shared" ref="K10:K33" si="3">IF($K$1=0,"",H10-H10*$K$1)</f>
        <v>257.60000000000002</v>
      </c>
    </row>
    <row r="11" spans="2:11" x14ac:dyDescent="0.25">
      <c r="B11" s="48" t="s">
        <v>52</v>
      </c>
      <c r="C11" s="69">
        <v>1.5</v>
      </c>
      <c r="D11" s="50" t="s">
        <v>25</v>
      </c>
      <c r="E11" s="51" t="s">
        <v>317</v>
      </c>
      <c r="F11" s="49" t="s">
        <v>50</v>
      </c>
      <c r="G11" s="5">
        <v>502</v>
      </c>
      <c r="H11" s="52">
        <v>533</v>
      </c>
      <c r="I11" s="1"/>
      <c r="J11" s="60">
        <f t="shared" si="2"/>
        <v>351.4</v>
      </c>
      <c r="K11" s="61">
        <f t="shared" si="3"/>
        <v>373.1</v>
      </c>
    </row>
    <row r="12" spans="2:11" x14ac:dyDescent="0.25">
      <c r="B12" s="43" t="s">
        <v>53</v>
      </c>
      <c r="C12" s="67">
        <v>1.5</v>
      </c>
      <c r="D12" s="45" t="s">
        <v>54</v>
      </c>
      <c r="E12" s="46" t="s">
        <v>317</v>
      </c>
      <c r="F12" s="45" t="s">
        <v>50</v>
      </c>
      <c r="G12" s="6">
        <v>387</v>
      </c>
      <c r="H12" s="4">
        <v>425</v>
      </c>
      <c r="I12" s="1"/>
      <c r="J12" s="20">
        <f t="shared" si="2"/>
        <v>270.89999999999998</v>
      </c>
      <c r="K12" s="18">
        <f t="shared" si="3"/>
        <v>297.5</v>
      </c>
    </row>
    <row r="13" spans="2:11" x14ac:dyDescent="0.25">
      <c r="B13" s="43" t="s">
        <v>55</v>
      </c>
      <c r="C13" s="67">
        <v>2.2000000000000002</v>
      </c>
      <c r="D13" s="45" t="s">
        <v>56</v>
      </c>
      <c r="E13" s="46" t="s">
        <v>317</v>
      </c>
      <c r="F13" s="45" t="s">
        <v>50</v>
      </c>
      <c r="G13" s="6">
        <v>470</v>
      </c>
      <c r="H13" s="4">
        <v>508</v>
      </c>
      <c r="I13" s="1"/>
      <c r="J13" s="20">
        <f t="shared" si="2"/>
        <v>329</v>
      </c>
      <c r="K13" s="18">
        <f t="shared" si="3"/>
        <v>355.6</v>
      </c>
    </row>
    <row r="14" spans="2:11" x14ac:dyDescent="0.25">
      <c r="B14" s="48" t="s">
        <v>57</v>
      </c>
      <c r="C14" s="70">
        <v>3</v>
      </c>
      <c r="D14" s="50" t="s">
        <v>56</v>
      </c>
      <c r="E14" s="51" t="s">
        <v>317</v>
      </c>
      <c r="F14" s="49" t="s">
        <v>50</v>
      </c>
      <c r="G14" s="5">
        <v>609</v>
      </c>
      <c r="H14" s="52">
        <v>647</v>
      </c>
      <c r="I14" s="1"/>
      <c r="J14" s="60">
        <f t="shared" si="2"/>
        <v>426.3</v>
      </c>
      <c r="K14" s="61">
        <f t="shared" si="3"/>
        <v>452.9</v>
      </c>
    </row>
    <row r="15" spans="2:11" x14ac:dyDescent="0.25">
      <c r="B15" s="43" t="s">
        <v>58</v>
      </c>
      <c r="C15" s="68">
        <v>3</v>
      </c>
      <c r="D15" s="45" t="s">
        <v>33</v>
      </c>
      <c r="E15" s="46" t="s">
        <v>317</v>
      </c>
      <c r="F15" s="45" t="s">
        <v>50</v>
      </c>
      <c r="G15" s="6">
        <v>530</v>
      </c>
      <c r="H15" s="4">
        <v>579</v>
      </c>
      <c r="I15" s="1"/>
      <c r="J15" s="20">
        <f t="shared" si="2"/>
        <v>371</v>
      </c>
      <c r="K15" s="18">
        <f t="shared" si="3"/>
        <v>405.3</v>
      </c>
    </row>
    <row r="16" spans="2:11" x14ac:dyDescent="0.25">
      <c r="B16" s="48" t="s">
        <v>59</v>
      </c>
      <c r="C16" s="70">
        <v>4</v>
      </c>
      <c r="D16" s="50" t="s">
        <v>33</v>
      </c>
      <c r="E16" s="51" t="s">
        <v>317</v>
      </c>
      <c r="F16" s="49" t="s">
        <v>50</v>
      </c>
      <c r="G16" s="5">
        <v>619</v>
      </c>
      <c r="H16" s="52">
        <v>668</v>
      </c>
      <c r="I16" s="1"/>
      <c r="J16" s="60">
        <f t="shared" si="2"/>
        <v>433.3</v>
      </c>
      <c r="K16" s="61">
        <f t="shared" si="3"/>
        <v>467.6</v>
      </c>
    </row>
    <row r="17" spans="2:11" x14ac:dyDescent="0.25">
      <c r="B17" s="43" t="s">
        <v>60</v>
      </c>
      <c r="C17" s="68">
        <v>4</v>
      </c>
      <c r="D17" s="45" t="s">
        <v>34</v>
      </c>
      <c r="E17" s="46" t="s">
        <v>317</v>
      </c>
      <c r="F17" s="45" t="s">
        <v>50</v>
      </c>
      <c r="G17" s="6">
        <v>636</v>
      </c>
      <c r="H17" s="4">
        <v>709</v>
      </c>
      <c r="I17" s="1"/>
      <c r="J17" s="20">
        <f t="shared" si="2"/>
        <v>445.20000000000005</v>
      </c>
      <c r="K17" s="18">
        <f t="shared" si="3"/>
        <v>496.3</v>
      </c>
    </row>
    <row r="18" spans="2:11" x14ac:dyDescent="0.25">
      <c r="B18" s="48" t="s">
        <v>61</v>
      </c>
      <c r="C18" s="69">
        <v>5.5</v>
      </c>
      <c r="D18" s="50" t="s">
        <v>34</v>
      </c>
      <c r="E18" s="51" t="s">
        <v>317</v>
      </c>
      <c r="F18" s="49" t="s">
        <v>50</v>
      </c>
      <c r="G18" s="5">
        <v>829</v>
      </c>
      <c r="H18" s="52">
        <v>902</v>
      </c>
      <c r="I18" s="1"/>
      <c r="J18" s="60">
        <f t="shared" si="2"/>
        <v>580.29999999999995</v>
      </c>
      <c r="K18" s="61">
        <f t="shared" si="3"/>
        <v>631.40000000000009</v>
      </c>
    </row>
    <row r="19" spans="2:11" x14ac:dyDescent="0.25">
      <c r="B19" s="43" t="s">
        <v>62</v>
      </c>
      <c r="C19" s="67">
        <v>5.5</v>
      </c>
      <c r="D19" s="45" t="s">
        <v>35</v>
      </c>
      <c r="E19" s="46" t="s">
        <v>317</v>
      </c>
      <c r="F19" s="45" t="s">
        <v>50</v>
      </c>
      <c r="G19" s="6">
        <v>1024</v>
      </c>
      <c r="H19" s="4">
        <v>1121</v>
      </c>
      <c r="I19" s="1"/>
      <c r="J19" s="20">
        <f t="shared" si="2"/>
        <v>716.8</v>
      </c>
      <c r="K19" s="18">
        <f t="shared" si="3"/>
        <v>784.7</v>
      </c>
    </row>
    <row r="20" spans="2:11" x14ac:dyDescent="0.25">
      <c r="B20" s="43" t="s">
        <v>63</v>
      </c>
      <c r="C20" s="67">
        <v>7.5</v>
      </c>
      <c r="D20" s="45" t="s">
        <v>35</v>
      </c>
      <c r="E20" s="46" t="s">
        <v>317</v>
      </c>
      <c r="F20" s="45" t="s">
        <v>50</v>
      </c>
      <c r="G20" s="6">
        <v>1111</v>
      </c>
      <c r="H20" s="4">
        <v>1209</v>
      </c>
      <c r="I20" s="1"/>
      <c r="J20" s="20">
        <f t="shared" si="2"/>
        <v>777.7</v>
      </c>
      <c r="K20" s="18">
        <f t="shared" si="3"/>
        <v>846.3</v>
      </c>
    </row>
    <row r="21" spans="2:11" x14ac:dyDescent="0.25">
      <c r="B21" s="48" t="s">
        <v>64</v>
      </c>
      <c r="C21" s="70">
        <v>11</v>
      </c>
      <c r="D21" s="50" t="s">
        <v>36</v>
      </c>
      <c r="E21" s="51" t="s">
        <v>317</v>
      </c>
      <c r="F21" s="49" t="s">
        <v>50</v>
      </c>
      <c r="G21" s="5">
        <v>1337</v>
      </c>
      <c r="H21" s="52">
        <v>1435</v>
      </c>
      <c r="I21" s="1"/>
      <c r="J21" s="60">
        <f t="shared" si="2"/>
        <v>935.90000000000009</v>
      </c>
      <c r="K21" s="61">
        <f t="shared" si="3"/>
        <v>1004.5</v>
      </c>
    </row>
    <row r="22" spans="2:11" x14ac:dyDescent="0.25">
      <c r="B22" s="48" t="s">
        <v>279</v>
      </c>
      <c r="C22" s="70">
        <v>15</v>
      </c>
      <c r="D22" s="50" t="s">
        <v>36</v>
      </c>
      <c r="E22" s="51" t="s">
        <v>317</v>
      </c>
      <c r="F22" s="49" t="s">
        <v>50</v>
      </c>
      <c r="G22" s="5">
        <v>1760</v>
      </c>
      <c r="H22" s="52">
        <v>1858</v>
      </c>
      <c r="I22" s="1"/>
      <c r="J22" s="60">
        <f t="shared" si="2"/>
        <v>1232</v>
      </c>
      <c r="K22" s="61">
        <f t="shared" si="3"/>
        <v>1300.5999999999999</v>
      </c>
    </row>
    <row r="23" spans="2:11" x14ac:dyDescent="0.25">
      <c r="B23" s="43" t="s">
        <v>65</v>
      </c>
      <c r="C23" s="68">
        <v>11</v>
      </c>
      <c r="D23" s="45" t="s">
        <v>37</v>
      </c>
      <c r="E23" s="46" t="s">
        <v>317</v>
      </c>
      <c r="F23" s="45" t="s">
        <v>50</v>
      </c>
      <c r="G23" s="6">
        <v>1558</v>
      </c>
      <c r="H23" s="4">
        <v>1729</v>
      </c>
      <c r="I23" s="1"/>
      <c r="J23" s="20">
        <f t="shared" si="2"/>
        <v>1090.5999999999999</v>
      </c>
      <c r="K23" s="18">
        <f t="shared" si="3"/>
        <v>1210.3000000000002</v>
      </c>
    </row>
    <row r="24" spans="2:11" x14ac:dyDescent="0.25">
      <c r="B24" s="43" t="s">
        <v>66</v>
      </c>
      <c r="C24" s="68">
        <v>15</v>
      </c>
      <c r="D24" s="45" t="s">
        <v>37</v>
      </c>
      <c r="E24" s="46" t="s">
        <v>317</v>
      </c>
      <c r="F24" s="45" t="s">
        <v>50</v>
      </c>
      <c r="G24" s="6">
        <v>1863</v>
      </c>
      <c r="H24" s="4">
        <v>2034</v>
      </c>
      <c r="I24" s="1"/>
      <c r="J24" s="20">
        <f t="shared" si="2"/>
        <v>1304.0999999999999</v>
      </c>
      <c r="K24" s="18">
        <f t="shared" si="3"/>
        <v>1423.8000000000002</v>
      </c>
    </row>
    <row r="25" spans="2:11" x14ac:dyDescent="0.25">
      <c r="B25" s="43" t="s">
        <v>67</v>
      </c>
      <c r="C25" s="67">
        <v>18.5</v>
      </c>
      <c r="D25" s="45" t="s">
        <v>38</v>
      </c>
      <c r="E25" s="46" t="s">
        <v>317</v>
      </c>
      <c r="F25" s="45" t="s">
        <v>50</v>
      </c>
      <c r="G25" s="6">
        <v>2346</v>
      </c>
      <c r="H25" s="4">
        <v>2517</v>
      </c>
      <c r="I25" s="1"/>
      <c r="J25" s="20">
        <f t="shared" si="2"/>
        <v>1642.2</v>
      </c>
      <c r="K25" s="18">
        <f t="shared" si="3"/>
        <v>1761.9</v>
      </c>
    </row>
    <row r="26" spans="2:11" x14ac:dyDescent="0.25">
      <c r="B26" s="48" t="s">
        <v>68</v>
      </c>
      <c r="C26" s="70">
        <v>22</v>
      </c>
      <c r="D26" s="50" t="s">
        <v>38</v>
      </c>
      <c r="E26" s="51" t="s">
        <v>317</v>
      </c>
      <c r="F26" s="49" t="s">
        <v>50</v>
      </c>
      <c r="G26" s="5">
        <v>2800</v>
      </c>
      <c r="H26" s="52">
        <v>2971</v>
      </c>
      <c r="I26" s="1"/>
      <c r="J26" s="60">
        <f t="shared" si="2"/>
        <v>1960</v>
      </c>
      <c r="K26" s="61">
        <f t="shared" si="3"/>
        <v>2079.6999999999998</v>
      </c>
    </row>
    <row r="27" spans="2:11" x14ac:dyDescent="0.25">
      <c r="B27" s="43" t="s">
        <v>69</v>
      </c>
      <c r="C27" s="68">
        <v>22</v>
      </c>
      <c r="D27" s="45" t="s">
        <v>70</v>
      </c>
      <c r="E27" s="46" t="s">
        <v>317</v>
      </c>
      <c r="F27" s="45" t="s">
        <v>50</v>
      </c>
      <c r="G27" s="6">
        <v>2800</v>
      </c>
      <c r="H27" s="4">
        <v>3053</v>
      </c>
      <c r="I27" s="1"/>
      <c r="J27" s="20">
        <f t="shared" si="2"/>
        <v>1960</v>
      </c>
      <c r="K27" s="18">
        <f t="shared" si="3"/>
        <v>2137.1</v>
      </c>
    </row>
    <row r="28" spans="2:11" x14ac:dyDescent="0.25">
      <c r="B28" s="48" t="s">
        <v>71</v>
      </c>
      <c r="C28" s="70">
        <v>30</v>
      </c>
      <c r="D28" s="50" t="s">
        <v>39</v>
      </c>
      <c r="E28" s="51" t="s">
        <v>317</v>
      </c>
      <c r="F28" s="49" t="s">
        <v>50</v>
      </c>
      <c r="G28" s="5">
        <v>3615</v>
      </c>
      <c r="H28" s="52">
        <v>3868</v>
      </c>
      <c r="I28" s="1"/>
      <c r="J28" s="60">
        <f t="shared" si="2"/>
        <v>2530.5</v>
      </c>
      <c r="K28" s="61">
        <f t="shared" si="3"/>
        <v>2707.6000000000004</v>
      </c>
    </row>
    <row r="29" spans="2:11" x14ac:dyDescent="0.25">
      <c r="B29" s="43" t="s">
        <v>72</v>
      </c>
      <c r="C29" s="68">
        <v>30</v>
      </c>
      <c r="D29" s="45" t="s">
        <v>40</v>
      </c>
      <c r="E29" s="46" t="s">
        <v>317</v>
      </c>
      <c r="F29" s="45" t="s">
        <v>50</v>
      </c>
      <c r="G29" s="6">
        <v>3785</v>
      </c>
      <c r="H29" s="4">
        <v>4170</v>
      </c>
      <c r="I29" s="1"/>
      <c r="J29" s="20">
        <f t="shared" si="2"/>
        <v>2649.5</v>
      </c>
      <c r="K29" s="18">
        <f t="shared" si="3"/>
        <v>2919</v>
      </c>
    </row>
    <row r="30" spans="2:11" x14ac:dyDescent="0.25">
      <c r="B30" s="43" t="s">
        <v>73</v>
      </c>
      <c r="C30" s="68">
        <v>37</v>
      </c>
      <c r="D30" s="45" t="s">
        <v>40</v>
      </c>
      <c r="E30" s="46" t="s">
        <v>317</v>
      </c>
      <c r="F30" s="45" t="s">
        <v>50</v>
      </c>
      <c r="G30" s="6">
        <v>4420</v>
      </c>
      <c r="H30" s="4">
        <v>4805</v>
      </c>
      <c r="I30" s="1"/>
      <c r="J30" s="20">
        <f t="shared" si="2"/>
        <v>3094</v>
      </c>
      <c r="K30" s="18">
        <f t="shared" si="3"/>
        <v>3363.5</v>
      </c>
    </row>
    <row r="31" spans="2:11" x14ac:dyDescent="0.25">
      <c r="B31" s="48" t="s">
        <v>74</v>
      </c>
      <c r="C31" s="70">
        <v>45</v>
      </c>
      <c r="D31" s="50" t="s">
        <v>40</v>
      </c>
      <c r="E31" s="51" t="s">
        <v>317</v>
      </c>
      <c r="F31" s="49" t="s">
        <v>50</v>
      </c>
      <c r="G31" s="5">
        <v>4790</v>
      </c>
      <c r="H31" s="52">
        <v>5174</v>
      </c>
      <c r="I31" s="1"/>
      <c r="J31" s="60">
        <f t="shared" si="2"/>
        <v>3353</v>
      </c>
      <c r="K31" s="61">
        <f t="shared" si="3"/>
        <v>3621.8</v>
      </c>
    </row>
    <row r="32" spans="2:11" x14ac:dyDescent="0.25">
      <c r="B32" s="43" t="s">
        <v>75</v>
      </c>
      <c r="C32" s="68">
        <v>45</v>
      </c>
      <c r="D32" s="45" t="s">
        <v>42</v>
      </c>
      <c r="E32" s="46" t="s">
        <v>317</v>
      </c>
      <c r="F32" s="45" t="s">
        <v>50</v>
      </c>
      <c r="G32" s="6">
        <v>4566</v>
      </c>
      <c r="H32" s="4">
        <v>4978</v>
      </c>
      <c r="I32" s="1"/>
      <c r="J32" s="20">
        <f t="shared" si="2"/>
        <v>3196.2</v>
      </c>
      <c r="K32" s="18">
        <f t="shared" si="3"/>
        <v>3484.6000000000004</v>
      </c>
    </row>
    <row r="33" spans="2:11" x14ac:dyDescent="0.25">
      <c r="B33" s="48" t="s">
        <v>76</v>
      </c>
      <c r="C33" s="70">
        <v>55</v>
      </c>
      <c r="D33" s="50" t="s">
        <v>42</v>
      </c>
      <c r="E33" s="51" t="s">
        <v>317</v>
      </c>
      <c r="F33" s="49" t="s">
        <v>50</v>
      </c>
      <c r="G33" s="5">
        <v>4868</v>
      </c>
      <c r="H33" s="52">
        <v>5280</v>
      </c>
      <c r="I33" s="1"/>
      <c r="J33" s="60">
        <f t="shared" si="2"/>
        <v>3407.6000000000004</v>
      </c>
      <c r="K33" s="61">
        <f t="shared" si="3"/>
        <v>3696</v>
      </c>
    </row>
    <row r="34" spans="2:11" x14ac:dyDescent="0.25">
      <c r="B34" s="43" t="s">
        <v>77</v>
      </c>
      <c r="C34" s="68">
        <v>55</v>
      </c>
      <c r="D34" s="45" t="s">
        <v>43</v>
      </c>
      <c r="E34" s="46" t="s">
        <v>317</v>
      </c>
      <c r="F34" s="45" t="s">
        <v>50</v>
      </c>
      <c r="G34" s="6">
        <v>5141</v>
      </c>
      <c r="H34" s="4">
        <v>5696</v>
      </c>
      <c r="I34" s="1"/>
      <c r="J34" s="20">
        <f t="shared" ref="J34:J104" si="4">IF($K$1=0,"",G34-G34*$K$1)</f>
        <v>3598.7</v>
      </c>
      <c r="K34" s="18">
        <f t="shared" ref="K34:K104" si="5">IF($K$1=0,"",H34-H34*$K$1)</f>
        <v>3987.2</v>
      </c>
    </row>
    <row r="35" spans="2:11" x14ac:dyDescent="0.25">
      <c r="B35" s="48" t="s">
        <v>78</v>
      </c>
      <c r="C35" s="70">
        <v>75</v>
      </c>
      <c r="D35" s="50" t="s">
        <v>43</v>
      </c>
      <c r="E35" s="51" t="s">
        <v>317</v>
      </c>
      <c r="F35" s="49" t="s">
        <v>50</v>
      </c>
      <c r="G35" s="5">
        <v>7440</v>
      </c>
      <c r="H35" s="52">
        <v>7994</v>
      </c>
      <c r="I35" s="1"/>
      <c r="J35" s="60">
        <f t="shared" si="4"/>
        <v>5208</v>
      </c>
      <c r="K35" s="61">
        <f t="shared" si="5"/>
        <v>5595.8</v>
      </c>
    </row>
    <row r="36" spans="2:11" x14ac:dyDescent="0.25">
      <c r="B36" s="43" t="s">
        <v>79</v>
      </c>
      <c r="C36" s="68">
        <v>75</v>
      </c>
      <c r="D36" s="45" t="s">
        <v>44</v>
      </c>
      <c r="E36" s="46" t="s">
        <v>317</v>
      </c>
      <c r="F36" s="45" t="s">
        <v>50</v>
      </c>
      <c r="G36" s="6">
        <v>7054</v>
      </c>
      <c r="H36" s="4">
        <v>7787</v>
      </c>
      <c r="I36" s="1"/>
      <c r="J36" s="20">
        <f t="shared" si="4"/>
        <v>4937.8</v>
      </c>
      <c r="K36" s="18">
        <f t="shared" si="5"/>
        <v>5450.9</v>
      </c>
    </row>
    <row r="37" spans="2:11" x14ac:dyDescent="0.25">
      <c r="B37" s="43" t="s">
        <v>80</v>
      </c>
      <c r="C37" s="68">
        <v>90</v>
      </c>
      <c r="D37" s="45" t="s">
        <v>45</v>
      </c>
      <c r="E37" s="46" t="s">
        <v>317</v>
      </c>
      <c r="F37" s="45" t="s">
        <v>50</v>
      </c>
      <c r="G37" s="6">
        <v>8396</v>
      </c>
      <c r="H37" s="4">
        <v>9130</v>
      </c>
      <c r="I37" s="1"/>
      <c r="J37" s="20">
        <f t="shared" si="4"/>
        <v>5877.2000000000007</v>
      </c>
      <c r="K37" s="18">
        <f t="shared" si="5"/>
        <v>6391</v>
      </c>
    </row>
    <row r="38" spans="2:11" x14ac:dyDescent="0.25">
      <c r="B38" s="48" t="s">
        <v>81</v>
      </c>
      <c r="C38" s="70">
        <v>110</v>
      </c>
      <c r="D38" s="50" t="s">
        <v>45</v>
      </c>
      <c r="E38" s="51" t="s">
        <v>317</v>
      </c>
      <c r="F38" s="49" t="s">
        <v>50</v>
      </c>
      <c r="G38" s="5">
        <v>10180</v>
      </c>
      <c r="H38" s="52">
        <v>10913</v>
      </c>
      <c r="I38" s="1"/>
      <c r="J38" s="60">
        <f t="shared" si="4"/>
        <v>7126</v>
      </c>
      <c r="K38" s="61">
        <f t="shared" si="5"/>
        <v>7639.1</v>
      </c>
    </row>
    <row r="39" spans="2:11" x14ac:dyDescent="0.25">
      <c r="B39" s="43" t="s">
        <v>82</v>
      </c>
      <c r="C39" s="68">
        <v>110</v>
      </c>
      <c r="D39" s="45" t="s">
        <v>46</v>
      </c>
      <c r="E39" s="46" t="s">
        <v>317</v>
      </c>
      <c r="F39" s="45" t="s">
        <v>50</v>
      </c>
      <c r="G39" s="6">
        <v>17258</v>
      </c>
      <c r="H39" s="4">
        <v>18788</v>
      </c>
      <c r="I39" s="1"/>
      <c r="J39" s="20">
        <f t="shared" si="4"/>
        <v>12080.6</v>
      </c>
      <c r="K39" s="18">
        <f t="shared" si="5"/>
        <v>13151.6</v>
      </c>
    </row>
    <row r="40" spans="2:11" x14ac:dyDescent="0.25">
      <c r="B40" s="43" t="s">
        <v>83</v>
      </c>
      <c r="C40" s="68">
        <v>132</v>
      </c>
      <c r="D40" s="45" t="s">
        <v>47</v>
      </c>
      <c r="E40" s="46" t="s">
        <v>317</v>
      </c>
      <c r="F40" s="45" t="s">
        <v>50</v>
      </c>
      <c r="G40" s="6">
        <v>17462</v>
      </c>
      <c r="H40" s="4">
        <v>18992</v>
      </c>
      <c r="I40" s="1"/>
      <c r="J40" s="20">
        <f t="shared" si="4"/>
        <v>12223.400000000001</v>
      </c>
      <c r="K40" s="18">
        <f t="shared" si="5"/>
        <v>13294.400000000001</v>
      </c>
    </row>
    <row r="41" spans="2:11" x14ac:dyDescent="0.25">
      <c r="B41" s="43" t="s">
        <v>84</v>
      </c>
      <c r="C41" s="68">
        <v>160</v>
      </c>
      <c r="D41" s="45" t="s">
        <v>48</v>
      </c>
      <c r="E41" s="46" t="s">
        <v>317</v>
      </c>
      <c r="F41" s="45" t="s">
        <v>50</v>
      </c>
      <c r="G41" s="6">
        <v>18798</v>
      </c>
      <c r="H41" s="4">
        <v>20328</v>
      </c>
      <c r="I41" s="1"/>
      <c r="J41" s="20">
        <f t="shared" si="4"/>
        <v>13158.6</v>
      </c>
      <c r="K41" s="18">
        <f t="shared" si="5"/>
        <v>14229.6</v>
      </c>
    </row>
    <row r="42" spans="2:11" x14ac:dyDescent="0.25">
      <c r="B42" s="43" t="s">
        <v>85</v>
      </c>
      <c r="C42" s="68">
        <v>200</v>
      </c>
      <c r="D42" s="45" t="s">
        <v>48</v>
      </c>
      <c r="E42" s="46" t="s">
        <v>317</v>
      </c>
      <c r="F42" s="45" t="s">
        <v>50</v>
      </c>
      <c r="G42" s="6">
        <v>19627</v>
      </c>
      <c r="H42" s="4">
        <v>21157</v>
      </c>
      <c r="I42" s="1"/>
      <c r="J42" s="20">
        <f t="shared" si="4"/>
        <v>13738.900000000001</v>
      </c>
      <c r="K42" s="18">
        <f t="shared" si="5"/>
        <v>14809.900000000001</v>
      </c>
    </row>
    <row r="43" spans="2:11" x14ac:dyDescent="0.25">
      <c r="B43" s="40" t="s">
        <v>17</v>
      </c>
      <c r="C43" s="41"/>
      <c r="D43" s="41"/>
      <c r="E43" s="41"/>
      <c r="F43" s="41"/>
      <c r="G43" s="42"/>
      <c r="H43" s="42"/>
      <c r="I43" s="1"/>
      <c r="J43" s="59"/>
      <c r="K43" s="59"/>
    </row>
    <row r="44" spans="2:11" x14ac:dyDescent="0.25">
      <c r="B44" s="43" t="s">
        <v>325</v>
      </c>
      <c r="C44" s="62">
        <v>0.12</v>
      </c>
      <c r="D44" s="45" t="s">
        <v>9</v>
      </c>
      <c r="E44" s="46" t="s">
        <v>318</v>
      </c>
      <c r="F44" s="45" t="s">
        <v>50</v>
      </c>
      <c r="G44" s="6">
        <v>226</v>
      </c>
      <c r="H44" s="4">
        <v>249</v>
      </c>
      <c r="I44" s="1"/>
      <c r="J44" s="20">
        <f t="shared" ref="J44:J48" si="6">IF($K$1=0,"",G44-G44*$K$1)</f>
        <v>158.19999999999999</v>
      </c>
      <c r="K44" s="18">
        <f t="shared" ref="K44:K48" si="7">IF($K$1=0,"",H44-H44*$K$1)</f>
        <v>174.3</v>
      </c>
    </row>
    <row r="45" spans="2:11" x14ac:dyDescent="0.25">
      <c r="B45" s="43" t="s">
        <v>326</v>
      </c>
      <c r="C45" s="62">
        <v>0.18</v>
      </c>
      <c r="D45" s="45" t="s">
        <v>9</v>
      </c>
      <c r="E45" s="46" t="s">
        <v>318</v>
      </c>
      <c r="F45" s="45" t="s">
        <v>50</v>
      </c>
      <c r="G45" s="6">
        <v>234</v>
      </c>
      <c r="H45" s="4">
        <v>256</v>
      </c>
      <c r="I45" s="1"/>
      <c r="J45" s="20">
        <f t="shared" si="6"/>
        <v>163.80000000000001</v>
      </c>
      <c r="K45" s="18">
        <f t="shared" si="7"/>
        <v>179.2</v>
      </c>
    </row>
    <row r="46" spans="2:11" x14ac:dyDescent="0.25">
      <c r="B46" s="43" t="s">
        <v>327</v>
      </c>
      <c r="C46" s="62">
        <v>0.25</v>
      </c>
      <c r="D46" s="45" t="s">
        <v>14</v>
      </c>
      <c r="E46" s="46" t="s">
        <v>318</v>
      </c>
      <c r="F46" s="45" t="s">
        <v>50</v>
      </c>
      <c r="G46" s="6">
        <v>251</v>
      </c>
      <c r="H46" s="4">
        <v>278</v>
      </c>
      <c r="I46" s="1"/>
      <c r="J46" s="20">
        <f t="shared" si="6"/>
        <v>175.7</v>
      </c>
      <c r="K46" s="18">
        <f t="shared" si="7"/>
        <v>194.60000000000002</v>
      </c>
    </row>
    <row r="47" spans="2:11" x14ac:dyDescent="0.25">
      <c r="B47" s="43" t="s">
        <v>328</v>
      </c>
      <c r="C47" s="62">
        <v>0.37</v>
      </c>
      <c r="D47" s="45" t="s">
        <v>14</v>
      </c>
      <c r="E47" s="46" t="s">
        <v>318</v>
      </c>
      <c r="F47" s="45" t="s">
        <v>50</v>
      </c>
      <c r="G47" s="6">
        <v>275</v>
      </c>
      <c r="H47" s="4">
        <v>303</v>
      </c>
      <c r="I47" s="1"/>
      <c r="J47" s="20">
        <f t="shared" si="6"/>
        <v>192.5</v>
      </c>
      <c r="K47" s="18">
        <f t="shared" si="7"/>
        <v>212.10000000000002</v>
      </c>
    </row>
    <row r="48" spans="2:11" x14ac:dyDescent="0.25">
      <c r="B48" s="43" t="s">
        <v>329</v>
      </c>
      <c r="C48" s="62">
        <v>0.55000000000000004</v>
      </c>
      <c r="D48" s="45" t="s">
        <v>25</v>
      </c>
      <c r="E48" s="46" t="s">
        <v>318</v>
      </c>
      <c r="F48" s="45" t="s">
        <v>50</v>
      </c>
      <c r="G48" s="6">
        <v>260</v>
      </c>
      <c r="H48" s="4">
        <v>291</v>
      </c>
      <c r="I48" s="1"/>
      <c r="J48" s="20">
        <f t="shared" si="6"/>
        <v>182</v>
      </c>
      <c r="K48" s="18">
        <f t="shared" si="7"/>
        <v>203.7</v>
      </c>
    </row>
    <row r="49" spans="2:11" x14ac:dyDescent="0.25">
      <c r="B49" s="43" t="s">
        <v>86</v>
      </c>
      <c r="C49" s="62">
        <v>0.75</v>
      </c>
      <c r="D49" s="45" t="s">
        <v>25</v>
      </c>
      <c r="E49" s="46" t="s">
        <v>318</v>
      </c>
      <c r="F49" s="45" t="s">
        <v>50</v>
      </c>
      <c r="G49" s="6">
        <v>284</v>
      </c>
      <c r="H49" s="4">
        <v>315</v>
      </c>
      <c r="I49" s="1"/>
      <c r="J49" s="20">
        <f t="shared" si="4"/>
        <v>198.8</v>
      </c>
      <c r="K49" s="18">
        <f t="shared" si="5"/>
        <v>220.5</v>
      </c>
    </row>
    <row r="50" spans="2:11" x14ac:dyDescent="0.25">
      <c r="B50" s="48" t="s">
        <v>87</v>
      </c>
      <c r="C50" s="69">
        <v>1.1000000000000001</v>
      </c>
      <c r="D50" s="50" t="s">
        <v>25</v>
      </c>
      <c r="E50" s="51" t="s">
        <v>318</v>
      </c>
      <c r="F50" s="49" t="s">
        <v>50</v>
      </c>
      <c r="G50" s="5">
        <v>535</v>
      </c>
      <c r="H50" s="52">
        <v>565</v>
      </c>
      <c r="I50" s="1"/>
      <c r="J50" s="60">
        <f t="shared" si="4"/>
        <v>374.5</v>
      </c>
      <c r="K50" s="61">
        <f t="shared" si="5"/>
        <v>395.5</v>
      </c>
    </row>
    <row r="51" spans="2:11" x14ac:dyDescent="0.25">
      <c r="B51" s="43" t="s">
        <v>88</v>
      </c>
      <c r="C51" s="67">
        <v>1.1000000000000001</v>
      </c>
      <c r="D51" s="45" t="s">
        <v>54</v>
      </c>
      <c r="E51" s="46" t="s">
        <v>318</v>
      </c>
      <c r="F51" s="45" t="s">
        <v>50</v>
      </c>
      <c r="G51" s="6">
        <v>359</v>
      </c>
      <c r="H51" s="4">
        <v>398</v>
      </c>
      <c r="I51" s="1"/>
      <c r="J51" s="20">
        <f t="shared" si="4"/>
        <v>251.3</v>
      </c>
      <c r="K51" s="18">
        <f t="shared" si="5"/>
        <v>278.60000000000002</v>
      </c>
    </row>
    <row r="52" spans="2:11" x14ac:dyDescent="0.25">
      <c r="B52" s="43" t="s">
        <v>89</v>
      </c>
      <c r="C52" s="67">
        <v>1.5</v>
      </c>
      <c r="D52" s="45" t="s">
        <v>56</v>
      </c>
      <c r="E52" s="46" t="s">
        <v>318</v>
      </c>
      <c r="F52" s="45" t="s">
        <v>50</v>
      </c>
      <c r="G52" s="6">
        <v>394</v>
      </c>
      <c r="H52" s="4">
        <v>433</v>
      </c>
      <c r="I52" s="1"/>
      <c r="J52" s="20">
        <f t="shared" si="4"/>
        <v>275.8</v>
      </c>
      <c r="K52" s="18">
        <f t="shared" si="5"/>
        <v>303.10000000000002</v>
      </c>
    </row>
    <row r="53" spans="2:11" x14ac:dyDescent="0.25">
      <c r="B53" s="48" t="s">
        <v>90</v>
      </c>
      <c r="C53" s="69">
        <v>2.2000000000000002</v>
      </c>
      <c r="D53" s="50" t="s">
        <v>56</v>
      </c>
      <c r="E53" s="51" t="s">
        <v>318</v>
      </c>
      <c r="F53" s="49" t="s">
        <v>50</v>
      </c>
      <c r="G53" s="5">
        <v>703</v>
      </c>
      <c r="H53" s="52">
        <v>741</v>
      </c>
      <c r="I53" s="1"/>
      <c r="J53" s="60">
        <f t="shared" si="4"/>
        <v>492.1</v>
      </c>
      <c r="K53" s="61">
        <f t="shared" si="5"/>
        <v>518.70000000000005</v>
      </c>
    </row>
    <row r="54" spans="2:11" x14ac:dyDescent="0.25">
      <c r="B54" s="43" t="s">
        <v>91</v>
      </c>
      <c r="C54" s="67">
        <v>2.2000000000000002</v>
      </c>
      <c r="D54" s="45" t="s">
        <v>33</v>
      </c>
      <c r="E54" s="46" t="s">
        <v>318</v>
      </c>
      <c r="F54" s="45" t="s">
        <v>50</v>
      </c>
      <c r="G54" s="6">
        <v>487</v>
      </c>
      <c r="H54" s="4">
        <v>536</v>
      </c>
      <c r="I54" s="1"/>
      <c r="J54" s="20">
        <f t="shared" si="4"/>
        <v>340.9</v>
      </c>
      <c r="K54" s="18">
        <f t="shared" si="5"/>
        <v>375.20000000000005</v>
      </c>
    </row>
    <row r="55" spans="2:11" x14ac:dyDescent="0.25">
      <c r="B55" s="43" t="s">
        <v>92</v>
      </c>
      <c r="C55" s="68">
        <v>3</v>
      </c>
      <c r="D55" s="45" t="s">
        <v>33</v>
      </c>
      <c r="E55" s="46" t="s">
        <v>318</v>
      </c>
      <c r="F55" s="45" t="s">
        <v>50</v>
      </c>
      <c r="G55" s="6">
        <v>562</v>
      </c>
      <c r="H55" s="4">
        <v>611</v>
      </c>
      <c r="I55" s="1"/>
      <c r="J55" s="20">
        <f t="shared" si="4"/>
        <v>393.4</v>
      </c>
      <c r="K55" s="18">
        <f t="shared" si="5"/>
        <v>427.70000000000005</v>
      </c>
    </row>
    <row r="56" spans="2:11" x14ac:dyDescent="0.25">
      <c r="B56" s="48" t="s">
        <v>93</v>
      </c>
      <c r="C56" s="70">
        <v>4</v>
      </c>
      <c r="D56" s="50" t="s">
        <v>33</v>
      </c>
      <c r="E56" s="51" t="s">
        <v>318</v>
      </c>
      <c r="F56" s="49" t="s">
        <v>50</v>
      </c>
      <c r="G56" s="5">
        <v>671</v>
      </c>
      <c r="H56" s="52">
        <v>720</v>
      </c>
      <c r="I56" s="1"/>
      <c r="J56" s="60">
        <f t="shared" si="4"/>
        <v>469.70000000000005</v>
      </c>
      <c r="K56" s="61">
        <f t="shared" si="5"/>
        <v>504</v>
      </c>
    </row>
    <row r="57" spans="2:11" x14ac:dyDescent="0.25">
      <c r="B57" s="43" t="s">
        <v>94</v>
      </c>
      <c r="C57" s="68">
        <v>4</v>
      </c>
      <c r="D57" s="45" t="s">
        <v>34</v>
      </c>
      <c r="E57" s="46" t="s">
        <v>318</v>
      </c>
      <c r="F57" s="45" t="s">
        <v>50</v>
      </c>
      <c r="G57" s="6">
        <v>689</v>
      </c>
      <c r="H57" s="4">
        <v>762</v>
      </c>
      <c r="I57" s="1"/>
      <c r="J57" s="20">
        <f t="shared" si="4"/>
        <v>482.3</v>
      </c>
      <c r="K57" s="18">
        <f t="shared" si="5"/>
        <v>533.4</v>
      </c>
    </row>
    <row r="58" spans="2:11" x14ac:dyDescent="0.25">
      <c r="B58" s="48" t="s">
        <v>95</v>
      </c>
      <c r="C58" s="69">
        <v>5.5</v>
      </c>
      <c r="D58" s="50" t="s">
        <v>34</v>
      </c>
      <c r="E58" s="51" t="s">
        <v>318</v>
      </c>
      <c r="F58" s="49" t="s">
        <v>50</v>
      </c>
      <c r="G58" s="5">
        <v>1026</v>
      </c>
      <c r="H58" s="52">
        <v>1099</v>
      </c>
      <c r="I58" s="1"/>
      <c r="J58" s="60">
        <f t="shared" si="4"/>
        <v>718.2</v>
      </c>
      <c r="K58" s="61">
        <f t="shared" si="5"/>
        <v>769.3</v>
      </c>
    </row>
    <row r="59" spans="2:11" x14ac:dyDescent="0.25">
      <c r="B59" s="43" t="s">
        <v>96</v>
      </c>
      <c r="C59" s="67">
        <v>5.5</v>
      </c>
      <c r="D59" s="45" t="s">
        <v>35</v>
      </c>
      <c r="E59" s="46" t="s">
        <v>318</v>
      </c>
      <c r="F59" s="45" t="s">
        <v>50</v>
      </c>
      <c r="G59" s="6">
        <v>902</v>
      </c>
      <c r="H59" s="4">
        <v>1000</v>
      </c>
      <c r="I59" s="1"/>
      <c r="J59" s="20">
        <f t="shared" si="4"/>
        <v>631.40000000000009</v>
      </c>
      <c r="K59" s="18">
        <f t="shared" si="5"/>
        <v>700</v>
      </c>
    </row>
    <row r="60" spans="2:11" x14ac:dyDescent="0.25">
      <c r="B60" s="43" t="s">
        <v>97</v>
      </c>
      <c r="C60" s="67">
        <v>7.5</v>
      </c>
      <c r="D60" s="45" t="s">
        <v>36</v>
      </c>
      <c r="E60" s="46" t="s">
        <v>318</v>
      </c>
      <c r="F60" s="45" t="s">
        <v>50</v>
      </c>
      <c r="G60" s="6">
        <v>1128</v>
      </c>
      <c r="H60" s="4">
        <v>1226</v>
      </c>
      <c r="I60" s="1"/>
      <c r="J60" s="20">
        <f t="shared" si="4"/>
        <v>789.6</v>
      </c>
      <c r="K60" s="18">
        <f t="shared" si="5"/>
        <v>858.2</v>
      </c>
    </row>
    <row r="61" spans="2:11" x14ac:dyDescent="0.25">
      <c r="B61" s="48" t="s">
        <v>98</v>
      </c>
      <c r="C61" s="70">
        <v>11</v>
      </c>
      <c r="D61" s="50" t="s">
        <v>36</v>
      </c>
      <c r="E61" s="51" t="s">
        <v>318</v>
      </c>
      <c r="F61" s="49" t="s">
        <v>50</v>
      </c>
      <c r="G61" s="5">
        <v>1365</v>
      </c>
      <c r="H61" s="52">
        <v>1463</v>
      </c>
      <c r="I61" s="1"/>
      <c r="J61" s="60">
        <f t="shared" si="4"/>
        <v>955.5</v>
      </c>
      <c r="K61" s="61">
        <f t="shared" si="5"/>
        <v>1024.0999999999999</v>
      </c>
    </row>
    <row r="62" spans="2:11" x14ac:dyDescent="0.25">
      <c r="B62" s="43" t="s">
        <v>99</v>
      </c>
      <c r="C62" s="68">
        <v>11</v>
      </c>
      <c r="D62" s="45" t="s">
        <v>37</v>
      </c>
      <c r="E62" s="46" t="s">
        <v>318</v>
      </c>
      <c r="F62" s="45" t="s">
        <v>50</v>
      </c>
      <c r="G62" s="6">
        <v>1647</v>
      </c>
      <c r="H62" s="4">
        <v>1818</v>
      </c>
      <c r="I62" s="1"/>
      <c r="J62" s="20">
        <f t="shared" si="4"/>
        <v>1152.9000000000001</v>
      </c>
      <c r="K62" s="18">
        <f t="shared" si="5"/>
        <v>1272.5999999999999</v>
      </c>
    </row>
    <row r="63" spans="2:11" x14ac:dyDescent="0.25">
      <c r="B63" s="43" t="s">
        <v>100</v>
      </c>
      <c r="C63" s="68">
        <v>15</v>
      </c>
      <c r="D63" s="45" t="s">
        <v>38</v>
      </c>
      <c r="E63" s="46" t="s">
        <v>318</v>
      </c>
      <c r="F63" s="45" t="s">
        <v>50</v>
      </c>
      <c r="G63" s="6">
        <v>1960</v>
      </c>
      <c r="H63" s="4">
        <v>2131</v>
      </c>
      <c r="I63" s="1"/>
      <c r="J63" s="20">
        <f t="shared" si="4"/>
        <v>1372</v>
      </c>
      <c r="K63" s="18">
        <f t="shared" si="5"/>
        <v>1491.7</v>
      </c>
    </row>
    <row r="64" spans="2:11" x14ac:dyDescent="0.25">
      <c r="B64" s="48" t="s">
        <v>101</v>
      </c>
      <c r="C64" s="69">
        <v>18.5</v>
      </c>
      <c r="D64" s="50" t="s">
        <v>38</v>
      </c>
      <c r="E64" s="51" t="s">
        <v>318</v>
      </c>
      <c r="F64" s="49" t="s">
        <v>50</v>
      </c>
      <c r="G64" s="5">
        <v>3064</v>
      </c>
      <c r="H64" s="52">
        <v>3236</v>
      </c>
      <c r="I64" s="1"/>
      <c r="J64" s="60">
        <f t="shared" si="4"/>
        <v>2144.8000000000002</v>
      </c>
      <c r="K64" s="61">
        <f t="shared" si="5"/>
        <v>2265.1999999999998</v>
      </c>
    </row>
    <row r="65" spans="2:11" x14ac:dyDescent="0.25">
      <c r="B65" s="48" t="s">
        <v>280</v>
      </c>
      <c r="C65" s="70">
        <v>22</v>
      </c>
      <c r="D65" s="50" t="s">
        <v>38</v>
      </c>
      <c r="E65" s="51" t="s">
        <v>318</v>
      </c>
      <c r="F65" s="49" t="s">
        <v>50</v>
      </c>
      <c r="G65" s="5">
        <v>2901</v>
      </c>
      <c r="H65" s="52">
        <v>3072</v>
      </c>
      <c r="I65" s="1"/>
      <c r="J65" s="60">
        <f t="shared" si="4"/>
        <v>2030.7</v>
      </c>
      <c r="K65" s="61">
        <f t="shared" si="5"/>
        <v>2150.4</v>
      </c>
    </row>
    <row r="66" spans="2:11" x14ac:dyDescent="0.25">
      <c r="B66" s="43" t="s">
        <v>102</v>
      </c>
      <c r="C66" s="68">
        <v>18.5</v>
      </c>
      <c r="D66" s="45" t="s">
        <v>70</v>
      </c>
      <c r="E66" s="46" t="s">
        <v>318</v>
      </c>
      <c r="F66" s="45" t="s">
        <v>50</v>
      </c>
      <c r="G66" s="6">
        <v>2428</v>
      </c>
      <c r="H66" s="4">
        <v>2681</v>
      </c>
      <c r="I66" s="1"/>
      <c r="J66" s="20">
        <f t="shared" si="4"/>
        <v>1699.6</v>
      </c>
      <c r="K66" s="18">
        <f t="shared" si="5"/>
        <v>1876.7</v>
      </c>
    </row>
    <row r="67" spans="2:11" x14ac:dyDescent="0.25">
      <c r="B67" s="43" t="s">
        <v>103</v>
      </c>
      <c r="C67" s="68">
        <v>22</v>
      </c>
      <c r="D67" s="45" t="s">
        <v>39</v>
      </c>
      <c r="E67" s="46" t="s">
        <v>318</v>
      </c>
      <c r="F67" s="45" t="s">
        <v>50</v>
      </c>
      <c r="G67" s="6">
        <v>2737</v>
      </c>
      <c r="H67" s="4">
        <v>2990</v>
      </c>
      <c r="I67" s="1"/>
      <c r="J67" s="20">
        <f t="shared" si="4"/>
        <v>1915.9</v>
      </c>
      <c r="K67" s="18">
        <f t="shared" si="5"/>
        <v>2093</v>
      </c>
    </row>
    <row r="68" spans="2:11" x14ac:dyDescent="0.25">
      <c r="B68" s="48" t="s">
        <v>104</v>
      </c>
      <c r="C68" s="70">
        <v>30</v>
      </c>
      <c r="D68" s="50" t="s">
        <v>39</v>
      </c>
      <c r="E68" s="51" t="s">
        <v>318</v>
      </c>
      <c r="F68" s="49" t="s">
        <v>50</v>
      </c>
      <c r="G68" s="6">
        <v>3996</v>
      </c>
      <c r="H68" s="4">
        <v>4249</v>
      </c>
      <c r="I68" s="1"/>
      <c r="J68" s="20">
        <f t="shared" si="4"/>
        <v>2797.2</v>
      </c>
      <c r="K68" s="18">
        <f t="shared" si="5"/>
        <v>2974.3</v>
      </c>
    </row>
    <row r="69" spans="2:11" x14ac:dyDescent="0.25">
      <c r="B69" s="43" t="s">
        <v>105</v>
      </c>
      <c r="C69" s="68">
        <v>30</v>
      </c>
      <c r="D69" s="45" t="s">
        <v>40</v>
      </c>
      <c r="E69" s="46" t="s">
        <v>318</v>
      </c>
      <c r="F69" s="45" t="s">
        <v>50</v>
      </c>
      <c r="G69" s="6">
        <v>3684</v>
      </c>
      <c r="H69" s="4">
        <v>4069</v>
      </c>
      <c r="I69" s="1"/>
      <c r="J69" s="20">
        <f t="shared" si="4"/>
        <v>2578.8000000000002</v>
      </c>
      <c r="K69" s="18">
        <f t="shared" si="5"/>
        <v>2848.3</v>
      </c>
    </row>
    <row r="70" spans="2:11" x14ac:dyDescent="0.25">
      <c r="B70" s="48" t="s">
        <v>106</v>
      </c>
      <c r="C70" s="70">
        <v>37</v>
      </c>
      <c r="D70" s="50" t="s">
        <v>40</v>
      </c>
      <c r="E70" s="51" t="s">
        <v>318</v>
      </c>
      <c r="F70" s="49" t="s">
        <v>50</v>
      </c>
      <c r="G70" s="6">
        <v>4194</v>
      </c>
      <c r="H70" s="4">
        <v>4579</v>
      </c>
      <c r="I70" s="1"/>
      <c r="J70" s="20">
        <f t="shared" si="4"/>
        <v>2935.8</v>
      </c>
      <c r="K70" s="18">
        <f t="shared" si="5"/>
        <v>3205.3</v>
      </c>
    </row>
    <row r="71" spans="2:11" x14ac:dyDescent="0.25">
      <c r="B71" s="43" t="s">
        <v>107</v>
      </c>
      <c r="C71" s="68">
        <v>37</v>
      </c>
      <c r="D71" s="45" t="s">
        <v>41</v>
      </c>
      <c r="E71" s="46" t="s">
        <v>318</v>
      </c>
      <c r="F71" s="45" t="s">
        <v>50</v>
      </c>
      <c r="G71" s="6">
        <v>4033</v>
      </c>
      <c r="H71" s="4">
        <v>4444</v>
      </c>
      <c r="I71" s="1"/>
      <c r="J71" s="20">
        <f t="shared" si="4"/>
        <v>2823.1000000000004</v>
      </c>
      <c r="K71" s="18">
        <f t="shared" si="5"/>
        <v>3110.8</v>
      </c>
    </row>
    <row r="72" spans="2:11" x14ac:dyDescent="0.25">
      <c r="B72" s="43" t="s">
        <v>108</v>
      </c>
      <c r="C72" s="68">
        <v>45</v>
      </c>
      <c r="D72" s="45" t="s">
        <v>42</v>
      </c>
      <c r="E72" s="46" t="s">
        <v>318</v>
      </c>
      <c r="F72" s="45" t="s">
        <v>50</v>
      </c>
      <c r="G72" s="6">
        <v>4735</v>
      </c>
      <c r="H72" s="4">
        <v>5147</v>
      </c>
      <c r="I72" s="1"/>
      <c r="J72" s="20">
        <f t="shared" si="4"/>
        <v>3314.5</v>
      </c>
      <c r="K72" s="18">
        <f t="shared" si="5"/>
        <v>3602.9</v>
      </c>
    </row>
    <row r="73" spans="2:11" x14ac:dyDescent="0.25">
      <c r="B73" s="48" t="s">
        <v>109</v>
      </c>
      <c r="C73" s="70">
        <v>55</v>
      </c>
      <c r="D73" s="50" t="s">
        <v>42</v>
      </c>
      <c r="E73" s="51" t="s">
        <v>318</v>
      </c>
      <c r="F73" s="49" t="s">
        <v>50</v>
      </c>
      <c r="G73" s="5">
        <v>5143</v>
      </c>
      <c r="H73" s="52">
        <v>5554</v>
      </c>
      <c r="I73" s="1"/>
      <c r="J73" s="60">
        <f t="shared" si="4"/>
        <v>3600.1000000000004</v>
      </c>
      <c r="K73" s="61">
        <f t="shared" si="5"/>
        <v>3887.8</v>
      </c>
    </row>
    <row r="74" spans="2:11" x14ac:dyDescent="0.25">
      <c r="B74" s="43" t="s">
        <v>110</v>
      </c>
      <c r="C74" s="68">
        <v>55</v>
      </c>
      <c r="D74" s="45" t="s">
        <v>43</v>
      </c>
      <c r="E74" s="46" t="s">
        <v>318</v>
      </c>
      <c r="F74" s="45" t="s">
        <v>50</v>
      </c>
      <c r="G74" s="6">
        <v>5462</v>
      </c>
      <c r="H74" s="4">
        <v>6017</v>
      </c>
      <c r="I74" s="1"/>
      <c r="J74" s="20">
        <f t="shared" si="4"/>
        <v>3823.4</v>
      </c>
      <c r="K74" s="18">
        <f t="shared" si="5"/>
        <v>4211.8999999999996</v>
      </c>
    </row>
    <row r="75" spans="2:11" x14ac:dyDescent="0.25">
      <c r="B75" s="48" t="s">
        <v>111</v>
      </c>
      <c r="C75" s="70">
        <v>75</v>
      </c>
      <c r="D75" s="50" t="s">
        <v>43</v>
      </c>
      <c r="E75" s="51" t="s">
        <v>318</v>
      </c>
      <c r="F75" s="49" t="s">
        <v>50</v>
      </c>
      <c r="G75" s="5">
        <v>7627</v>
      </c>
      <c r="H75" s="52">
        <v>8181</v>
      </c>
      <c r="I75" s="1"/>
      <c r="J75" s="60">
        <f t="shared" si="4"/>
        <v>5338.9</v>
      </c>
      <c r="K75" s="61">
        <f t="shared" si="5"/>
        <v>5726.7000000000007</v>
      </c>
    </row>
    <row r="76" spans="2:11" x14ac:dyDescent="0.25">
      <c r="B76" s="43" t="s">
        <v>112</v>
      </c>
      <c r="C76" s="68">
        <v>75</v>
      </c>
      <c r="D76" s="45" t="s">
        <v>44</v>
      </c>
      <c r="E76" s="46" t="s">
        <v>318</v>
      </c>
      <c r="F76" s="45" t="s">
        <v>50</v>
      </c>
      <c r="G76" s="6">
        <v>7234</v>
      </c>
      <c r="H76" s="4">
        <v>7968</v>
      </c>
      <c r="I76" s="1"/>
      <c r="J76" s="20">
        <f t="shared" si="4"/>
        <v>5063.8</v>
      </c>
      <c r="K76" s="18">
        <f t="shared" si="5"/>
        <v>5577.6</v>
      </c>
    </row>
    <row r="77" spans="2:11" x14ac:dyDescent="0.25">
      <c r="B77" s="43" t="s">
        <v>113</v>
      </c>
      <c r="C77" s="68">
        <v>90</v>
      </c>
      <c r="D77" s="45" t="s">
        <v>45</v>
      </c>
      <c r="E77" s="46" t="s">
        <v>318</v>
      </c>
      <c r="F77" s="45" t="s">
        <v>50</v>
      </c>
      <c r="G77" s="6">
        <v>8408</v>
      </c>
      <c r="H77" s="4">
        <v>9141</v>
      </c>
      <c r="I77" s="1"/>
      <c r="J77" s="20">
        <f t="shared" si="4"/>
        <v>5885.6</v>
      </c>
      <c r="K77" s="18">
        <f t="shared" si="5"/>
        <v>6398.7000000000007</v>
      </c>
    </row>
    <row r="78" spans="2:11" x14ac:dyDescent="0.25">
      <c r="B78" s="48" t="s">
        <v>114</v>
      </c>
      <c r="C78" s="70">
        <v>110</v>
      </c>
      <c r="D78" s="50" t="s">
        <v>45</v>
      </c>
      <c r="E78" s="51" t="s">
        <v>318</v>
      </c>
      <c r="F78" s="49" t="s">
        <v>50</v>
      </c>
      <c r="G78" s="5">
        <v>10793</v>
      </c>
      <c r="H78" s="52">
        <v>11527</v>
      </c>
      <c r="I78" s="1"/>
      <c r="J78" s="60">
        <f t="shared" si="4"/>
        <v>7555.1</v>
      </c>
      <c r="K78" s="61">
        <f t="shared" si="5"/>
        <v>8068.9</v>
      </c>
    </row>
    <row r="79" spans="2:11" x14ac:dyDescent="0.25">
      <c r="B79" s="43" t="s">
        <v>115</v>
      </c>
      <c r="C79" s="68">
        <v>110</v>
      </c>
      <c r="D79" s="45" t="s">
        <v>46</v>
      </c>
      <c r="E79" s="46" t="s">
        <v>318</v>
      </c>
      <c r="F79" s="45" t="s">
        <v>50</v>
      </c>
      <c r="G79" s="6">
        <v>14950</v>
      </c>
      <c r="H79" s="4">
        <v>16480</v>
      </c>
      <c r="I79" s="1"/>
      <c r="J79" s="20">
        <f t="shared" si="4"/>
        <v>10465</v>
      </c>
      <c r="K79" s="18">
        <f t="shared" si="5"/>
        <v>11536</v>
      </c>
    </row>
    <row r="80" spans="2:11" x14ac:dyDescent="0.25">
      <c r="B80" s="43" t="s">
        <v>116</v>
      </c>
      <c r="C80" s="68">
        <v>132</v>
      </c>
      <c r="D80" s="45" t="s">
        <v>47</v>
      </c>
      <c r="E80" s="46" t="s">
        <v>318</v>
      </c>
      <c r="F80" s="45" t="s">
        <v>50</v>
      </c>
      <c r="G80" s="6">
        <v>15383</v>
      </c>
      <c r="H80" s="4">
        <v>16913</v>
      </c>
      <c r="I80" s="1"/>
      <c r="J80" s="20">
        <f t="shared" si="4"/>
        <v>10768.1</v>
      </c>
      <c r="K80" s="18">
        <f t="shared" si="5"/>
        <v>11839.1</v>
      </c>
    </row>
    <row r="81" spans="2:11" x14ac:dyDescent="0.25">
      <c r="B81" s="43" t="s">
        <v>117</v>
      </c>
      <c r="C81" s="68">
        <v>160</v>
      </c>
      <c r="D81" s="45" t="s">
        <v>48</v>
      </c>
      <c r="E81" s="46" t="s">
        <v>318</v>
      </c>
      <c r="F81" s="45" t="s">
        <v>50</v>
      </c>
      <c r="G81" s="6">
        <v>15946</v>
      </c>
      <c r="H81" s="4">
        <v>17476</v>
      </c>
      <c r="I81" s="1"/>
      <c r="J81" s="20">
        <f t="shared" si="4"/>
        <v>11162.2</v>
      </c>
      <c r="K81" s="18">
        <f t="shared" si="5"/>
        <v>12233.2</v>
      </c>
    </row>
    <row r="82" spans="2:11" x14ac:dyDescent="0.25">
      <c r="B82" s="43" t="s">
        <v>118</v>
      </c>
      <c r="C82" s="68">
        <v>200</v>
      </c>
      <c r="D82" s="45" t="s">
        <v>48</v>
      </c>
      <c r="E82" s="46" t="s">
        <v>318</v>
      </c>
      <c r="F82" s="45" t="s">
        <v>50</v>
      </c>
      <c r="G82" s="6">
        <v>16754</v>
      </c>
      <c r="H82" s="4">
        <v>18284</v>
      </c>
      <c r="I82" s="1"/>
      <c r="J82" s="20">
        <f t="shared" si="4"/>
        <v>11727.8</v>
      </c>
      <c r="K82" s="18">
        <f t="shared" si="5"/>
        <v>12798.8</v>
      </c>
    </row>
    <row r="83" spans="2:11" x14ac:dyDescent="0.25">
      <c r="B83" s="40" t="s">
        <v>26</v>
      </c>
      <c r="C83" s="41"/>
      <c r="D83" s="41"/>
      <c r="E83" s="41"/>
      <c r="F83" s="41"/>
      <c r="G83" s="42"/>
      <c r="H83" s="42"/>
      <c r="I83" s="1"/>
      <c r="J83" s="59"/>
      <c r="K83" s="59"/>
    </row>
    <row r="84" spans="2:11" x14ac:dyDescent="0.25">
      <c r="B84" s="43" t="s">
        <v>330</v>
      </c>
      <c r="C84" s="63">
        <v>0.37</v>
      </c>
      <c r="D84" s="64" t="s">
        <v>25</v>
      </c>
      <c r="E84" s="46" t="s">
        <v>319</v>
      </c>
      <c r="F84" s="64" t="s">
        <v>50</v>
      </c>
      <c r="G84" s="10">
        <v>276</v>
      </c>
      <c r="H84" s="11">
        <v>307</v>
      </c>
      <c r="I84" s="1"/>
      <c r="J84" s="20">
        <f t="shared" ref="J84:J85" si="8">IF($K$1=0,"",G84-G84*$K$1)</f>
        <v>193.2</v>
      </c>
      <c r="K84" s="18">
        <f t="shared" ref="K84:K85" si="9">IF($K$1=0,"",H84-H84*$K$1)</f>
        <v>214.9</v>
      </c>
    </row>
    <row r="85" spans="2:11" x14ac:dyDescent="0.25">
      <c r="B85" s="43" t="s">
        <v>331</v>
      </c>
      <c r="C85" s="63">
        <v>0.55000000000000004</v>
      </c>
      <c r="D85" s="64" t="s">
        <v>25</v>
      </c>
      <c r="E85" s="46" t="s">
        <v>319</v>
      </c>
      <c r="F85" s="64" t="s">
        <v>50</v>
      </c>
      <c r="G85" s="10">
        <v>295</v>
      </c>
      <c r="H85" s="11">
        <v>326</v>
      </c>
      <c r="I85" s="1"/>
      <c r="J85" s="20">
        <f t="shared" si="8"/>
        <v>206.5</v>
      </c>
      <c r="K85" s="18">
        <f t="shared" si="9"/>
        <v>228.2</v>
      </c>
    </row>
    <row r="86" spans="2:11" x14ac:dyDescent="0.25">
      <c r="B86" s="43" t="s">
        <v>119</v>
      </c>
      <c r="C86" s="63">
        <v>0.75</v>
      </c>
      <c r="D86" s="64" t="s">
        <v>54</v>
      </c>
      <c r="E86" s="46" t="s">
        <v>319</v>
      </c>
      <c r="F86" s="64" t="s">
        <v>50</v>
      </c>
      <c r="G86" s="10">
        <v>342</v>
      </c>
      <c r="H86" s="11">
        <v>381</v>
      </c>
      <c r="I86" s="1"/>
      <c r="J86" s="20">
        <f t="shared" si="4"/>
        <v>239.4</v>
      </c>
      <c r="K86" s="18">
        <f t="shared" si="5"/>
        <v>266.7</v>
      </c>
    </row>
    <row r="87" spans="2:11" x14ac:dyDescent="0.25">
      <c r="B87" s="43" t="s">
        <v>120</v>
      </c>
      <c r="C87" s="71">
        <v>1.1000000000000001</v>
      </c>
      <c r="D87" s="64" t="s">
        <v>56</v>
      </c>
      <c r="E87" s="46" t="s">
        <v>319</v>
      </c>
      <c r="F87" s="64" t="s">
        <v>50</v>
      </c>
      <c r="G87" s="10">
        <v>452</v>
      </c>
      <c r="H87" s="11">
        <v>490</v>
      </c>
      <c r="I87" s="1"/>
      <c r="J87" s="20">
        <f t="shared" si="4"/>
        <v>316.39999999999998</v>
      </c>
      <c r="K87" s="18">
        <f t="shared" si="5"/>
        <v>343</v>
      </c>
    </row>
    <row r="88" spans="2:11" x14ac:dyDescent="0.25">
      <c r="B88" s="43" t="s">
        <v>121</v>
      </c>
      <c r="C88" s="71">
        <v>1.5</v>
      </c>
      <c r="D88" s="64" t="s">
        <v>33</v>
      </c>
      <c r="E88" s="46" t="s">
        <v>319</v>
      </c>
      <c r="F88" s="64" t="s">
        <v>50</v>
      </c>
      <c r="G88" s="10">
        <v>538</v>
      </c>
      <c r="H88" s="11">
        <v>587</v>
      </c>
      <c r="I88" s="1"/>
      <c r="J88" s="20">
        <f t="shared" si="4"/>
        <v>376.6</v>
      </c>
      <c r="K88" s="18">
        <f t="shared" si="5"/>
        <v>410.9</v>
      </c>
    </row>
    <row r="89" spans="2:11" x14ac:dyDescent="0.25">
      <c r="B89" s="48" t="s">
        <v>281</v>
      </c>
      <c r="C89" s="69">
        <v>2.2000000000000002</v>
      </c>
      <c r="D89" s="50" t="s">
        <v>33</v>
      </c>
      <c r="E89" s="51" t="s">
        <v>319</v>
      </c>
      <c r="F89" s="49" t="s">
        <v>50</v>
      </c>
      <c r="G89" s="5">
        <v>1065</v>
      </c>
      <c r="H89" s="65">
        <v>1114</v>
      </c>
      <c r="I89" s="1"/>
      <c r="J89" s="60">
        <f t="shared" si="4"/>
        <v>745.5</v>
      </c>
      <c r="K89" s="61">
        <f t="shared" si="5"/>
        <v>779.8</v>
      </c>
    </row>
    <row r="90" spans="2:11" x14ac:dyDescent="0.25">
      <c r="B90" s="43" t="s">
        <v>122</v>
      </c>
      <c r="C90" s="71">
        <v>2.2000000000000002</v>
      </c>
      <c r="D90" s="64" t="s">
        <v>34</v>
      </c>
      <c r="E90" s="66" t="s">
        <v>319</v>
      </c>
      <c r="F90" s="64" t="s">
        <v>50</v>
      </c>
      <c r="G90" s="10">
        <v>670</v>
      </c>
      <c r="H90" s="11">
        <v>743</v>
      </c>
      <c r="I90" s="1"/>
      <c r="J90" s="20">
        <f t="shared" si="4"/>
        <v>469</v>
      </c>
      <c r="K90" s="18">
        <f t="shared" si="5"/>
        <v>520.1</v>
      </c>
    </row>
    <row r="91" spans="2:11" x14ac:dyDescent="0.25">
      <c r="B91" s="48" t="s">
        <v>123</v>
      </c>
      <c r="C91" s="70">
        <v>3</v>
      </c>
      <c r="D91" s="50" t="s">
        <v>34</v>
      </c>
      <c r="E91" s="51" t="s">
        <v>319</v>
      </c>
      <c r="F91" s="49" t="s">
        <v>50</v>
      </c>
      <c r="G91" s="5">
        <v>827</v>
      </c>
      <c r="H91" s="52">
        <v>900</v>
      </c>
      <c r="I91" s="1"/>
      <c r="J91" s="60">
        <f t="shared" si="4"/>
        <v>578.9</v>
      </c>
      <c r="K91" s="61">
        <f t="shared" si="5"/>
        <v>630</v>
      </c>
    </row>
    <row r="92" spans="2:11" x14ac:dyDescent="0.25">
      <c r="B92" s="43" t="s">
        <v>124</v>
      </c>
      <c r="C92" s="72">
        <v>3</v>
      </c>
      <c r="D92" s="64" t="s">
        <v>35</v>
      </c>
      <c r="E92" s="46" t="s">
        <v>319</v>
      </c>
      <c r="F92" s="64" t="s">
        <v>50</v>
      </c>
      <c r="G92" s="10">
        <v>997</v>
      </c>
      <c r="H92" s="11">
        <v>1095</v>
      </c>
      <c r="I92" s="1"/>
      <c r="J92" s="20">
        <f t="shared" si="4"/>
        <v>697.90000000000009</v>
      </c>
      <c r="K92" s="18">
        <f t="shared" si="5"/>
        <v>766.5</v>
      </c>
    </row>
    <row r="93" spans="2:11" x14ac:dyDescent="0.25">
      <c r="B93" s="43" t="s">
        <v>125</v>
      </c>
      <c r="C93" s="72">
        <v>4</v>
      </c>
      <c r="D93" s="64" t="s">
        <v>36</v>
      </c>
      <c r="E93" s="46" t="s">
        <v>319</v>
      </c>
      <c r="F93" s="64" t="s">
        <v>50</v>
      </c>
      <c r="G93" s="10">
        <v>1041</v>
      </c>
      <c r="H93" s="11">
        <v>1138</v>
      </c>
      <c r="I93" s="1"/>
      <c r="J93" s="20">
        <f t="shared" si="4"/>
        <v>728.7</v>
      </c>
      <c r="K93" s="18">
        <f t="shared" si="5"/>
        <v>796.6</v>
      </c>
    </row>
    <row r="94" spans="2:11" x14ac:dyDescent="0.25">
      <c r="B94" s="43" t="s">
        <v>126</v>
      </c>
      <c r="C94" s="71">
        <v>5.5</v>
      </c>
      <c r="D94" s="64" t="s">
        <v>36</v>
      </c>
      <c r="E94" s="46" t="s">
        <v>319</v>
      </c>
      <c r="F94" s="64" t="s">
        <v>50</v>
      </c>
      <c r="G94" s="10">
        <v>1179</v>
      </c>
      <c r="H94" s="11">
        <v>1277</v>
      </c>
      <c r="I94" s="1"/>
      <c r="J94" s="20">
        <f t="shared" si="4"/>
        <v>825.3</v>
      </c>
      <c r="K94" s="18">
        <f t="shared" si="5"/>
        <v>893.90000000000009</v>
      </c>
    </row>
    <row r="95" spans="2:11" x14ac:dyDescent="0.25">
      <c r="B95" s="48" t="s">
        <v>282</v>
      </c>
      <c r="C95" s="69">
        <v>7.5</v>
      </c>
      <c r="D95" s="50" t="s">
        <v>36</v>
      </c>
      <c r="E95" s="51" t="s">
        <v>319</v>
      </c>
      <c r="F95" s="49" t="s">
        <v>50</v>
      </c>
      <c r="G95" s="5">
        <v>1672</v>
      </c>
      <c r="H95" s="65">
        <v>1770</v>
      </c>
      <c r="I95" s="1"/>
      <c r="J95" s="60">
        <f t="shared" si="4"/>
        <v>1170.4000000000001</v>
      </c>
      <c r="K95" s="61">
        <f t="shared" si="5"/>
        <v>1239</v>
      </c>
    </row>
    <row r="96" spans="2:11" x14ac:dyDescent="0.25">
      <c r="B96" s="43" t="s">
        <v>127</v>
      </c>
      <c r="C96" s="71">
        <v>7.5</v>
      </c>
      <c r="D96" s="64" t="s">
        <v>37</v>
      </c>
      <c r="E96" s="46" t="s">
        <v>319</v>
      </c>
      <c r="F96" s="64" t="s">
        <v>50</v>
      </c>
      <c r="G96" s="10">
        <v>1766</v>
      </c>
      <c r="H96" s="11">
        <v>1937</v>
      </c>
      <c r="I96" s="1"/>
      <c r="J96" s="20">
        <f t="shared" si="4"/>
        <v>1236.2</v>
      </c>
      <c r="K96" s="18">
        <f t="shared" si="5"/>
        <v>1355.9</v>
      </c>
    </row>
    <row r="97" spans="2:11" x14ac:dyDescent="0.25">
      <c r="B97" s="43" t="s">
        <v>128</v>
      </c>
      <c r="C97" s="72">
        <v>11</v>
      </c>
      <c r="D97" s="64" t="s">
        <v>38</v>
      </c>
      <c r="E97" s="46" t="s">
        <v>319</v>
      </c>
      <c r="F97" s="64" t="s">
        <v>50</v>
      </c>
      <c r="G97" s="10">
        <v>2152</v>
      </c>
      <c r="H97" s="11">
        <v>2324</v>
      </c>
      <c r="I97" s="1"/>
      <c r="J97" s="20">
        <f t="shared" si="4"/>
        <v>1506.4</v>
      </c>
      <c r="K97" s="18">
        <f t="shared" si="5"/>
        <v>1626.8000000000002</v>
      </c>
    </row>
    <row r="98" spans="2:11" x14ac:dyDescent="0.25">
      <c r="B98" s="48" t="s">
        <v>283</v>
      </c>
      <c r="C98" s="70">
        <v>15</v>
      </c>
      <c r="D98" s="50" t="s">
        <v>38</v>
      </c>
      <c r="E98" s="51" t="s">
        <v>319</v>
      </c>
      <c r="F98" s="49" t="s">
        <v>50</v>
      </c>
      <c r="G98" s="5">
        <v>2819</v>
      </c>
      <c r="H98" s="65">
        <v>2990</v>
      </c>
      <c r="I98" s="1"/>
      <c r="J98" s="60">
        <f t="shared" si="4"/>
        <v>1973.3000000000002</v>
      </c>
      <c r="K98" s="61">
        <f t="shared" si="5"/>
        <v>2093</v>
      </c>
    </row>
    <row r="99" spans="2:11" x14ac:dyDescent="0.25">
      <c r="B99" s="43" t="s">
        <v>129</v>
      </c>
      <c r="C99" s="72">
        <v>15</v>
      </c>
      <c r="D99" s="64" t="s">
        <v>39</v>
      </c>
      <c r="E99" s="46" t="s">
        <v>319</v>
      </c>
      <c r="F99" s="64" t="s">
        <v>50</v>
      </c>
      <c r="G99" s="10">
        <v>2769</v>
      </c>
      <c r="H99" s="11">
        <v>3022</v>
      </c>
      <c r="I99" s="1"/>
      <c r="J99" s="20">
        <f t="shared" si="4"/>
        <v>1938.3000000000002</v>
      </c>
      <c r="K99" s="18">
        <f t="shared" si="5"/>
        <v>2115.4</v>
      </c>
    </row>
    <row r="100" spans="2:11" x14ac:dyDescent="0.25">
      <c r="B100" s="48" t="s">
        <v>130</v>
      </c>
      <c r="C100" s="69">
        <v>18.5</v>
      </c>
      <c r="D100" s="50" t="s">
        <v>39</v>
      </c>
      <c r="E100" s="51" t="s">
        <v>319</v>
      </c>
      <c r="F100" s="49" t="s">
        <v>50</v>
      </c>
      <c r="G100" s="5">
        <v>4101</v>
      </c>
      <c r="H100" s="52">
        <v>4354</v>
      </c>
      <c r="I100" s="1"/>
      <c r="J100" s="60">
        <f t="shared" si="4"/>
        <v>2870.7</v>
      </c>
      <c r="K100" s="61">
        <f t="shared" si="5"/>
        <v>3047.8</v>
      </c>
    </row>
    <row r="101" spans="2:11" x14ac:dyDescent="0.25">
      <c r="B101" s="43" t="s">
        <v>131</v>
      </c>
      <c r="C101" s="71">
        <v>18.5</v>
      </c>
      <c r="D101" s="64" t="s">
        <v>40</v>
      </c>
      <c r="E101" s="46" t="s">
        <v>319</v>
      </c>
      <c r="F101" s="64" t="s">
        <v>50</v>
      </c>
      <c r="G101" s="10">
        <v>3397</v>
      </c>
      <c r="H101" s="11">
        <v>3782</v>
      </c>
      <c r="I101" s="1"/>
      <c r="J101" s="20">
        <f t="shared" si="4"/>
        <v>2377.9</v>
      </c>
      <c r="K101" s="18">
        <f t="shared" si="5"/>
        <v>2647.4</v>
      </c>
    </row>
    <row r="102" spans="2:11" x14ac:dyDescent="0.25">
      <c r="B102" s="43" t="s">
        <v>132</v>
      </c>
      <c r="C102" s="72">
        <v>22</v>
      </c>
      <c r="D102" s="64" t="s">
        <v>40</v>
      </c>
      <c r="E102" s="46" t="s">
        <v>319</v>
      </c>
      <c r="F102" s="64" t="s">
        <v>50</v>
      </c>
      <c r="G102" s="10">
        <v>4065</v>
      </c>
      <c r="H102" s="11">
        <v>4449</v>
      </c>
      <c r="I102" s="1"/>
      <c r="J102" s="20">
        <f t="shared" si="4"/>
        <v>2845.5</v>
      </c>
      <c r="K102" s="18">
        <f t="shared" si="5"/>
        <v>3114.3</v>
      </c>
    </row>
    <row r="103" spans="2:11" x14ac:dyDescent="0.25">
      <c r="B103" s="48" t="s">
        <v>133</v>
      </c>
      <c r="C103" s="70">
        <v>30</v>
      </c>
      <c r="D103" s="50" t="s">
        <v>40</v>
      </c>
      <c r="E103" s="51" t="s">
        <v>319</v>
      </c>
      <c r="F103" s="49" t="s">
        <v>50</v>
      </c>
      <c r="G103" s="5">
        <v>5054</v>
      </c>
      <c r="H103" s="52">
        <v>5439</v>
      </c>
      <c r="I103" s="1"/>
      <c r="J103" s="60">
        <f t="shared" si="4"/>
        <v>3537.8</v>
      </c>
      <c r="K103" s="61">
        <f t="shared" si="5"/>
        <v>3807.3</v>
      </c>
    </row>
    <row r="104" spans="2:11" x14ac:dyDescent="0.25">
      <c r="B104" s="43" t="s">
        <v>134</v>
      </c>
      <c r="C104" s="72">
        <v>30</v>
      </c>
      <c r="D104" s="64" t="s">
        <v>42</v>
      </c>
      <c r="E104" s="46" t="s">
        <v>319</v>
      </c>
      <c r="F104" s="64" t="s">
        <v>50</v>
      </c>
      <c r="G104" s="10">
        <v>4911</v>
      </c>
      <c r="H104" s="11">
        <v>5322</v>
      </c>
      <c r="I104" s="1"/>
      <c r="J104" s="20">
        <f t="shared" si="4"/>
        <v>3437.7</v>
      </c>
      <c r="K104" s="18">
        <f t="shared" si="5"/>
        <v>3725.4</v>
      </c>
    </row>
    <row r="105" spans="2:11" x14ac:dyDescent="0.25">
      <c r="B105" s="48" t="s">
        <v>135</v>
      </c>
      <c r="C105" s="70">
        <v>37</v>
      </c>
      <c r="D105" s="50" t="s">
        <v>42</v>
      </c>
      <c r="E105" s="51" t="s">
        <v>319</v>
      </c>
      <c r="F105" s="49" t="s">
        <v>50</v>
      </c>
      <c r="G105" s="5">
        <v>5261</v>
      </c>
      <c r="H105" s="52">
        <v>5672</v>
      </c>
      <c r="I105" s="1"/>
      <c r="J105" s="60">
        <f t="shared" ref="J105:J147" si="10">IF($K$1=0,"",G105-G105*$K$1)</f>
        <v>3682.7</v>
      </c>
      <c r="K105" s="61">
        <f t="shared" ref="K105:K147" si="11">IF($K$1=0,"",H105-H105*$K$1)</f>
        <v>3970.4</v>
      </c>
    </row>
    <row r="106" spans="2:11" x14ac:dyDescent="0.25">
      <c r="B106" s="43" t="s">
        <v>136</v>
      </c>
      <c r="C106" s="72">
        <v>37</v>
      </c>
      <c r="D106" s="64" t="s">
        <v>43</v>
      </c>
      <c r="E106" s="46" t="s">
        <v>319</v>
      </c>
      <c r="F106" s="64" t="s">
        <v>50</v>
      </c>
      <c r="G106" s="10">
        <v>5654</v>
      </c>
      <c r="H106" s="11">
        <v>6209</v>
      </c>
      <c r="I106" s="1"/>
      <c r="J106" s="20">
        <f t="shared" si="10"/>
        <v>3957.8</v>
      </c>
      <c r="K106" s="18">
        <f t="shared" si="11"/>
        <v>4346.3</v>
      </c>
    </row>
    <row r="107" spans="2:11" x14ac:dyDescent="0.25">
      <c r="B107" s="48" t="s">
        <v>137</v>
      </c>
      <c r="C107" s="70">
        <v>45</v>
      </c>
      <c r="D107" s="50" t="s">
        <v>43</v>
      </c>
      <c r="E107" s="51" t="s">
        <v>319</v>
      </c>
      <c r="F107" s="49" t="s">
        <v>50</v>
      </c>
      <c r="G107" s="5">
        <v>6180</v>
      </c>
      <c r="H107" s="52">
        <v>6735</v>
      </c>
      <c r="I107" s="1"/>
      <c r="J107" s="60">
        <f t="shared" si="10"/>
        <v>4326</v>
      </c>
      <c r="K107" s="61">
        <f t="shared" si="11"/>
        <v>4714.5</v>
      </c>
    </row>
    <row r="108" spans="2:11" x14ac:dyDescent="0.25">
      <c r="B108" s="43" t="s">
        <v>138</v>
      </c>
      <c r="C108" s="72">
        <v>45</v>
      </c>
      <c r="D108" s="64" t="s">
        <v>44</v>
      </c>
      <c r="E108" s="46" t="s">
        <v>319</v>
      </c>
      <c r="F108" s="64" t="s">
        <v>50</v>
      </c>
      <c r="G108" s="10">
        <v>6633</v>
      </c>
      <c r="H108" s="11">
        <v>7366</v>
      </c>
      <c r="I108" s="1"/>
      <c r="J108" s="20">
        <f t="shared" si="10"/>
        <v>4643.1000000000004</v>
      </c>
      <c r="K108" s="18">
        <f t="shared" si="11"/>
        <v>5156.2000000000007</v>
      </c>
    </row>
    <row r="109" spans="2:11" x14ac:dyDescent="0.25">
      <c r="B109" s="43" t="s">
        <v>139</v>
      </c>
      <c r="C109" s="72">
        <v>55</v>
      </c>
      <c r="D109" s="64" t="s">
        <v>45</v>
      </c>
      <c r="E109" s="46" t="s">
        <v>319</v>
      </c>
      <c r="F109" s="64" t="s">
        <v>50</v>
      </c>
      <c r="G109" s="10">
        <v>7873</v>
      </c>
      <c r="H109" s="11">
        <v>8607</v>
      </c>
      <c r="I109" s="1"/>
      <c r="J109" s="20">
        <f t="shared" si="10"/>
        <v>5511.1</v>
      </c>
      <c r="K109" s="18">
        <f t="shared" si="11"/>
        <v>6024.9</v>
      </c>
    </row>
    <row r="110" spans="2:11" x14ac:dyDescent="0.25">
      <c r="B110" s="48" t="s">
        <v>140</v>
      </c>
      <c r="C110" s="70">
        <v>75</v>
      </c>
      <c r="D110" s="50" t="s">
        <v>45</v>
      </c>
      <c r="E110" s="51" t="s">
        <v>319</v>
      </c>
      <c r="F110" s="49" t="s">
        <v>50</v>
      </c>
      <c r="G110" s="5">
        <v>9778</v>
      </c>
      <c r="H110" s="52">
        <v>10511</v>
      </c>
      <c r="I110" s="1"/>
      <c r="J110" s="60">
        <f t="shared" si="10"/>
        <v>6844.6</v>
      </c>
      <c r="K110" s="61">
        <f t="shared" si="11"/>
        <v>7357.7000000000007</v>
      </c>
    </row>
    <row r="111" spans="2:11" x14ac:dyDescent="0.25">
      <c r="B111" s="43" t="s">
        <v>141</v>
      </c>
      <c r="C111" s="72">
        <v>75</v>
      </c>
      <c r="D111" s="64" t="s">
        <v>46</v>
      </c>
      <c r="E111" s="46" t="s">
        <v>319</v>
      </c>
      <c r="F111" s="64" t="s">
        <v>50</v>
      </c>
      <c r="G111" s="10">
        <v>15235</v>
      </c>
      <c r="H111" s="11">
        <v>16765</v>
      </c>
      <c r="I111" s="1"/>
      <c r="J111" s="20">
        <f t="shared" si="10"/>
        <v>10664.5</v>
      </c>
      <c r="K111" s="18">
        <f t="shared" si="11"/>
        <v>11735.5</v>
      </c>
    </row>
    <row r="112" spans="2:11" x14ac:dyDescent="0.25">
      <c r="B112" s="43" t="s">
        <v>142</v>
      </c>
      <c r="C112" s="72">
        <v>90</v>
      </c>
      <c r="D112" s="64" t="s">
        <v>47</v>
      </c>
      <c r="E112" s="46" t="s">
        <v>319</v>
      </c>
      <c r="F112" s="64" t="s">
        <v>50</v>
      </c>
      <c r="G112" s="10">
        <v>15743</v>
      </c>
      <c r="H112" s="11">
        <v>17273</v>
      </c>
      <c r="I112" s="1"/>
      <c r="J112" s="20">
        <f t="shared" si="10"/>
        <v>11020.1</v>
      </c>
      <c r="K112" s="18">
        <f t="shared" si="11"/>
        <v>12091.1</v>
      </c>
    </row>
    <row r="113" spans="2:11" x14ac:dyDescent="0.25">
      <c r="B113" s="43" t="s">
        <v>143</v>
      </c>
      <c r="C113" s="72">
        <v>110</v>
      </c>
      <c r="D113" s="64" t="s">
        <v>48</v>
      </c>
      <c r="E113" s="46" t="s">
        <v>319</v>
      </c>
      <c r="F113" s="64" t="s">
        <v>50</v>
      </c>
      <c r="G113" s="10">
        <v>16444</v>
      </c>
      <c r="H113" s="11">
        <v>17973</v>
      </c>
      <c r="I113" s="1"/>
      <c r="J113" s="20">
        <f t="shared" si="10"/>
        <v>11510.8</v>
      </c>
      <c r="K113" s="18">
        <f t="shared" si="11"/>
        <v>12581.1</v>
      </c>
    </row>
    <row r="114" spans="2:11" x14ac:dyDescent="0.25">
      <c r="B114" s="43" t="s">
        <v>144</v>
      </c>
      <c r="C114" s="72">
        <v>132</v>
      </c>
      <c r="D114" s="64" t="s">
        <v>48</v>
      </c>
      <c r="E114" s="46" t="s">
        <v>319</v>
      </c>
      <c r="F114" s="64" t="s">
        <v>50</v>
      </c>
      <c r="G114" s="10">
        <v>17208</v>
      </c>
      <c r="H114" s="11">
        <v>18738</v>
      </c>
      <c r="I114" s="1"/>
      <c r="J114" s="20">
        <f t="shared" si="10"/>
        <v>12045.6</v>
      </c>
      <c r="K114" s="18">
        <f t="shared" si="11"/>
        <v>13116.6</v>
      </c>
    </row>
    <row r="115" spans="2:11" x14ac:dyDescent="0.25">
      <c r="B115" s="43" t="s">
        <v>145</v>
      </c>
      <c r="C115" s="72">
        <v>160</v>
      </c>
      <c r="D115" s="64" t="s">
        <v>48</v>
      </c>
      <c r="E115" s="46" t="s">
        <v>319</v>
      </c>
      <c r="F115" s="64" t="s">
        <v>50</v>
      </c>
      <c r="G115" s="10">
        <v>23772</v>
      </c>
      <c r="H115" s="11">
        <v>25301</v>
      </c>
      <c r="I115" s="1"/>
      <c r="J115" s="20">
        <f t="shared" si="10"/>
        <v>16640.400000000001</v>
      </c>
      <c r="K115" s="18">
        <f t="shared" si="11"/>
        <v>17710.7</v>
      </c>
    </row>
    <row r="116" spans="2:11" x14ac:dyDescent="0.25">
      <c r="B116" s="40" t="s">
        <v>32</v>
      </c>
      <c r="C116" s="41"/>
      <c r="D116" s="41"/>
      <c r="E116" s="41"/>
      <c r="F116" s="41"/>
      <c r="G116" s="42"/>
      <c r="H116" s="42"/>
      <c r="I116" s="1"/>
      <c r="J116" s="59"/>
      <c r="K116" s="59"/>
    </row>
    <row r="117" spans="2:11" x14ac:dyDescent="0.25">
      <c r="B117" s="43" t="s">
        <v>337</v>
      </c>
      <c r="C117" s="63">
        <v>0.09</v>
      </c>
      <c r="D117" s="64" t="s">
        <v>9</v>
      </c>
      <c r="E117" s="46" t="s">
        <v>320</v>
      </c>
      <c r="F117" s="64" t="s">
        <v>50</v>
      </c>
      <c r="G117" s="10">
        <v>427</v>
      </c>
      <c r="H117" s="11">
        <v>450</v>
      </c>
      <c r="I117" s="1"/>
      <c r="J117" s="20">
        <f t="shared" ref="J117:J118" si="12">IF($K$1=0,"",G117-G117*$K$1)</f>
        <v>298.89999999999998</v>
      </c>
      <c r="K117" s="18">
        <f t="shared" ref="K117:K118" si="13">IF($K$1=0,"",H117-H117*$K$1)</f>
        <v>315</v>
      </c>
    </row>
    <row r="118" spans="2:11" x14ac:dyDescent="0.25">
      <c r="B118" s="43" t="s">
        <v>338</v>
      </c>
      <c r="C118" s="63">
        <v>0.12</v>
      </c>
      <c r="D118" s="64" t="s">
        <v>14</v>
      </c>
      <c r="E118" s="46" t="s">
        <v>320</v>
      </c>
      <c r="F118" s="64" t="s">
        <v>50</v>
      </c>
      <c r="G118" s="10">
        <v>489</v>
      </c>
      <c r="H118" s="11">
        <v>517</v>
      </c>
      <c r="I118" s="1"/>
      <c r="J118" s="20">
        <f t="shared" si="12"/>
        <v>342.3</v>
      </c>
      <c r="K118" s="18">
        <f t="shared" si="13"/>
        <v>361.9</v>
      </c>
    </row>
    <row r="119" spans="2:11" x14ac:dyDescent="0.25">
      <c r="B119" s="43" t="s">
        <v>146</v>
      </c>
      <c r="C119" s="63">
        <v>0.18</v>
      </c>
      <c r="D119" s="64" t="s">
        <v>25</v>
      </c>
      <c r="E119" s="46" t="s">
        <v>320</v>
      </c>
      <c r="F119" s="64" t="s">
        <v>50</v>
      </c>
      <c r="G119" s="10">
        <v>321</v>
      </c>
      <c r="H119" s="11">
        <v>352</v>
      </c>
      <c r="I119" s="1"/>
      <c r="J119" s="20">
        <f t="shared" si="10"/>
        <v>224.7</v>
      </c>
      <c r="K119" s="18">
        <f t="shared" si="11"/>
        <v>246.4</v>
      </c>
    </row>
    <row r="120" spans="2:11" x14ac:dyDescent="0.25">
      <c r="B120" s="43" t="s">
        <v>147</v>
      </c>
      <c r="C120" s="63">
        <v>0.25</v>
      </c>
      <c r="D120" s="64" t="s">
        <v>25</v>
      </c>
      <c r="E120" s="46" t="s">
        <v>320</v>
      </c>
      <c r="F120" s="64" t="s">
        <v>50</v>
      </c>
      <c r="G120" s="10">
        <v>370</v>
      </c>
      <c r="H120" s="11">
        <v>401</v>
      </c>
      <c r="I120" s="1"/>
      <c r="J120" s="20">
        <f t="shared" si="10"/>
        <v>259</v>
      </c>
      <c r="K120" s="18">
        <f t="shared" si="11"/>
        <v>280.7</v>
      </c>
    </row>
    <row r="121" spans="2:11" x14ac:dyDescent="0.25">
      <c r="B121" s="43" t="s">
        <v>148</v>
      </c>
      <c r="C121" s="63">
        <v>0.37</v>
      </c>
      <c r="D121" s="64" t="s">
        <v>54</v>
      </c>
      <c r="E121" s="46" t="s">
        <v>320</v>
      </c>
      <c r="F121" s="64" t="s">
        <v>50</v>
      </c>
      <c r="G121" s="10">
        <v>413</v>
      </c>
      <c r="H121" s="11">
        <v>452</v>
      </c>
      <c r="I121" s="1"/>
      <c r="J121" s="20">
        <f t="shared" si="10"/>
        <v>289.10000000000002</v>
      </c>
      <c r="K121" s="18">
        <f t="shared" si="11"/>
        <v>316.39999999999998</v>
      </c>
    </row>
    <row r="122" spans="2:11" x14ac:dyDescent="0.25">
      <c r="B122" s="43" t="s">
        <v>149</v>
      </c>
      <c r="C122" s="63">
        <v>0.55000000000000004</v>
      </c>
      <c r="D122" s="64" t="s">
        <v>56</v>
      </c>
      <c r="E122" s="46" t="s">
        <v>320</v>
      </c>
      <c r="F122" s="64" t="s">
        <v>50</v>
      </c>
      <c r="G122" s="10">
        <v>496</v>
      </c>
      <c r="H122" s="11">
        <v>535</v>
      </c>
      <c r="I122" s="1"/>
      <c r="J122" s="20">
        <f t="shared" si="10"/>
        <v>347.20000000000005</v>
      </c>
      <c r="K122" s="18">
        <f t="shared" si="11"/>
        <v>374.5</v>
      </c>
    </row>
    <row r="123" spans="2:11" x14ac:dyDescent="0.25">
      <c r="B123" s="43" t="s">
        <v>150</v>
      </c>
      <c r="C123" s="63">
        <v>0.75</v>
      </c>
      <c r="D123" s="64" t="s">
        <v>33</v>
      </c>
      <c r="E123" s="46" t="s">
        <v>320</v>
      </c>
      <c r="F123" s="64" t="s">
        <v>50</v>
      </c>
      <c r="G123" s="10">
        <v>670</v>
      </c>
      <c r="H123" s="11">
        <v>719</v>
      </c>
      <c r="I123" s="1"/>
      <c r="J123" s="20">
        <f t="shared" si="10"/>
        <v>469</v>
      </c>
      <c r="K123" s="18">
        <f t="shared" si="11"/>
        <v>503.3</v>
      </c>
    </row>
    <row r="124" spans="2:11" x14ac:dyDescent="0.25">
      <c r="B124" s="43" t="s">
        <v>151</v>
      </c>
      <c r="C124" s="71">
        <v>1.1000000000000001</v>
      </c>
      <c r="D124" s="64" t="s">
        <v>33</v>
      </c>
      <c r="E124" s="46" t="s">
        <v>320</v>
      </c>
      <c r="F124" s="64" t="s">
        <v>50</v>
      </c>
      <c r="G124" s="10">
        <v>703</v>
      </c>
      <c r="H124" s="11">
        <v>752</v>
      </c>
      <c r="I124" s="1"/>
      <c r="J124" s="20">
        <f t="shared" si="10"/>
        <v>492.1</v>
      </c>
      <c r="K124" s="18">
        <f t="shared" si="11"/>
        <v>526.4</v>
      </c>
    </row>
    <row r="125" spans="2:11" x14ac:dyDescent="0.25">
      <c r="B125" s="43" t="s">
        <v>152</v>
      </c>
      <c r="C125" s="71">
        <v>1.5</v>
      </c>
      <c r="D125" s="64" t="s">
        <v>34</v>
      </c>
      <c r="E125" s="66" t="s">
        <v>320</v>
      </c>
      <c r="F125" s="64" t="s">
        <v>50</v>
      </c>
      <c r="G125" s="10">
        <v>865</v>
      </c>
      <c r="H125" s="11">
        <v>939</v>
      </c>
      <c r="I125" s="1"/>
      <c r="J125" s="20">
        <f t="shared" si="10"/>
        <v>605.5</v>
      </c>
      <c r="K125" s="18">
        <f t="shared" si="11"/>
        <v>657.3</v>
      </c>
    </row>
    <row r="126" spans="2:11" x14ac:dyDescent="0.25">
      <c r="B126" s="43" t="s">
        <v>153</v>
      </c>
      <c r="C126" s="71">
        <v>2.2000000000000002</v>
      </c>
      <c r="D126" s="64" t="s">
        <v>35</v>
      </c>
      <c r="E126" s="46" t="s">
        <v>320</v>
      </c>
      <c r="F126" s="64" t="s">
        <v>50</v>
      </c>
      <c r="G126" s="10">
        <v>1372</v>
      </c>
      <c r="H126" s="11">
        <v>1470</v>
      </c>
      <c r="I126" s="1"/>
      <c r="J126" s="20">
        <f t="shared" si="10"/>
        <v>960.40000000000009</v>
      </c>
      <c r="K126" s="18">
        <f t="shared" si="11"/>
        <v>1029</v>
      </c>
    </row>
    <row r="127" spans="2:11" x14ac:dyDescent="0.25">
      <c r="B127" s="43" t="s">
        <v>154</v>
      </c>
      <c r="C127" s="72">
        <v>3</v>
      </c>
      <c r="D127" s="64" t="s">
        <v>36</v>
      </c>
      <c r="E127" s="46" t="s">
        <v>320</v>
      </c>
      <c r="F127" s="64" t="s">
        <v>50</v>
      </c>
      <c r="G127" s="10">
        <v>1635</v>
      </c>
      <c r="H127" s="11">
        <v>1733</v>
      </c>
      <c r="I127" s="1"/>
      <c r="J127" s="20">
        <f t="shared" si="10"/>
        <v>1144.5</v>
      </c>
      <c r="K127" s="18">
        <f t="shared" si="11"/>
        <v>1213.0999999999999</v>
      </c>
    </row>
    <row r="128" spans="2:11" x14ac:dyDescent="0.25">
      <c r="B128" s="43" t="s">
        <v>155</v>
      </c>
      <c r="C128" s="72">
        <v>4</v>
      </c>
      <c r="D128" s="64" t="s">
        <v>37</v>
      </c>
      <c r="E128" s="46" t="s">
        <v>320</v>
      </c>
      <c r="F128" s="64" t="s">
        <v>50</v>
      </c>
      <c r="G128" s="10">
        <v>1953</v>
      </c>
      <c r="H128" s="11">
        <v>2124</v>
      </c>
      <c r="I128" s="1"/>
      <c r="J128" s="20">
        <f t="shared" si="10"/>
        <v>1367.1</v>
      </c>
      <c r="K128" s="18">
        <f t="shared" si="11"/>
        <v>1486.8000000000002</v>
      </c>
    </row>
    <row r="129" spans="2:11" x14ac:dyDescent="0.25">
      <c r="B129" s="43" t="s">
        <v>156</v>
      </c>
      <c r="C129" s="71">
        <v>5.5</v>
      </c>
      <c r="D129" s="64" t="s">
        <v>37</v>
      </c>
      <c r="E129" s="46" t="s">
        <v>320</v>
      </c>
      <c r="F129" s="64" t="s">
        <v>50</v>
      </c>
      <c r="G129" s="10">
        <v>2261</v>
      </c>
      <c r="H129" s="11">
        <v>2432</v>
      </c>
      <c r="I129" s="1"/>
      <c r="J129" s="20">
        <f t="shared" si="10"/>
        <v>1582.7</v>
      </c>
      <c r="K129" s="18">
        <f t="shared" si="11"/>
        <v>1702.4</v>
      </c>
    </row>
    <row r="130" spans="2:11" x14ac:dyDescent="0.25">
      <c r="B130" s="43" t="s">
        <v>157</v>
      </c>
      <c r="C130" s="71">
        <v>7.5</v>
      </c>
      <c r="D130" s="64" t="s">
        <v>38</v>
      </c>
      <c r="E130" s="46" t="s">
        <v>320</v>
      </c>
      <c r="F130" s="64" t="s">
        <v>50</v>
      </c>
      <c r="G130" s="10">
        <v>2517</v>
      </c>
      <c r="H130" s="11">
        <v>2688</v>
      </c>
      <c r="I130" s="1"/>
      <c r="J130" s="20">
        <f t="shared" si="10"/>
        <v>1761.9</v>
      </c>
      <c r="K130" s="18">
        <f t="shared" si="11"/>
        <v>1881.6</v>
      </c>
    </row>
    <row r="131" spans="2:11" x14ac:dyDescent="0.25">
      <c r="B131" s="43" t="s">
        <v>158</v>
      </c>
      <c r="C131" s="72">
        <v>11</v>
      </c>
      <c r="D131" s="64" t="s">
        <v>39</v>
      </c>
      <c r="E131" s="46" t="s">
        <v>320</v>
      </c>
      <c r="F131" s="64" t="s">
        <v>50</v>
      </c>
      <c r="G131" s="10">
        <v>3961</v>
      </c>
      <c r="H131" s="11">
        <v>4214</v>
      </c>
      <c r="I131" s="1"/>
      <c r="J131" s="20">
        <f t="shared" si="10"/>
        <v>2772.7</v>
      </c>
      <c r="K131" s="18">
        <f t="shared" si="11"/>
        <v>2949.8</v>
      </c>
    </row>
    <row r="132" spans="2:11" x14ac:dyDescent="0.25">
      <c r="B132" s="48" t="s">
        <v>284</v>
      </c>
      <c r="C132" s="70">
        <v>15</v>
      </c>
      <c r="D132" s="50" t="s">
        <v>39</v>
      </c>
      <c r="E132" s="51" t="s">
        <v>320</v>
      </c>
      <c r="F132" s="49" t="s">
        <v>50</v>
      </c>
      <c r="G132" s="5">
        <v>4296</v>
      </c>
      <c r="H132" s="52">
        <v>4549</v>
      </c>
      <c r="I132" s="1"/>
      <c r="J132" s="60">
        <f t="shared" si="10"/>
        <v>3007.2</v>
      </c>
      <c r="K132" s="61">
        <f t="shared" si="11"/>
        <v>3184.3</v>
      </c>
    </row>
    <row r="133" spans="2:11" x14ac:dyDescent="0.25">
      <c r="B133" s="43" t="s">
        <v>159</v>
      </c>
      <c r="C133" s="72">
        <v>15</v>
      </c>
      <c r="D133" s="64" t="s">
        <v>40</v>
      </c>
      <c r="E133" s="46" t="s">
        <v>320</v>
      </c>
      <c r="F133" s="64" t="s">
        <v>50</v>
      </c>
      <c r="G133" s="10">
        <v>4343</v>
      </c>
      <c r="H133" s="11">
        <v>4728</v>
      </c>
      <c r="I133" s="1"/>
      <c r="J133" s="20">
        <f t="shared" si="10"/>
        <v>3040.1000000000004</v>
      </c>
      <c r="K133" s="18">
        <f t="shared" si="11"/>
        <v>3309.6000000000004</v>
      </c>
    </row>
    <row r="134" spans="2:11" x14ac:dyDescent="0.25">
      <c r="B134" s="48" t="s">
        <v>285</v>
      </c>
      <c r="C134" s="69">
        <v>18.5</v>
      </c>
      <c r="D134" s="50" t="s">
        <v>40</v>
      </c>
      <c r="E134" s="51" t="s">
        <v>320</v>
      </c>
      <c r="F134" s="49" t="s">
        <v>50</v>
      </c>
      <c r="G134" s="5">
        <v>4843</v>
      </c>
      <c r="H134" s="52">
        <v>5228</v>
      </c>
      <c r="I134" s="1"/>
      <c r="J134" s="60">
        <f t="shared" si="10"/>
        <v>3390.1000000000004</v>
      </c>
      <c r="K134" s="61">
        <f t="shared" si="11"/>
        <v>3659.6000000000004</v>
      </c>
    </row>
    <row r="135" spans="2:11" x14ac:dyDescent="0.25">
      <c r="B135" s="43" t="s">
        <v>160</v>
      </c>
      <c r="C135" s="71">
        <v>18.5</v>
      </c>
      <c r="D135" s="64" t="s">
        <v>41</v>
      </c>
      <c r="E135" s="46" t="s">
        <v>320</v>
      </c>
      <c r="F135" s="64" t="s">
        <v>50</v>
      </c>
      <c r="G135" s="10">
        <v>4566</v>
      </c>
      <c r="H135" s="11">
        <v>4978</v>
      </c>
      <c r="I135" s="1"/>
      <c r="J135" s="20">
        <f t="shared" si="10"/>
        <v>3196.2</v>
      </c>
      <c r="K135" s="18">
        <f t="shared" si="11"/>
        <v>3484.6000000000004</v>
      </c>
    </row>
    <row r="136" spans="2:11" x14ac:dyDescent="0.25">
      <c r="B136" s="43" t="s">
        <v>161</v>
      </c>
      <c r="C136" s="72">
        <v>22</v>
      </c>
      <c r="D136" s="64" t="s">
        <v>42</v>
      </c>
      <c r="E136" s="46" t="s">
        <v>320</v>
      </c>
      <c r="F136" s="64" t="s">
        <v>50</v>
      </c>
      <c r="G136" s="10">
        <v>5648</v>
      </c>
      <c r="H136" s="11">
        <v>6060</v>
      </c>
      <c r="I136" s="1"/>
      <c r="J136" s="20">
        <f t="shared" si="10"/>
        <v>3953.6000000000004</v>
      </c>
      <c r="K136" s="18">
        <f t="shared" si="11"/>
        <v>4242</v>
      </c>
    </row>
    <row r="137" spans="2:11" x14ac:dyDescent="0.25">
      <c r="B137" s="48" t="s">
        <v>286</v>
      </c>
      <c r="C137" s="70">
        <v>30</v>
      </c>
      <c r="D137" s="50" t="s">
        <v>42</v>
      </c>
      <c r="E137" s="51" t="s">
        <v>320</v>
      </c>
      <c r="F137" s="49" t="s">
        <v>50</v>
      </c>
      <c r="G137" s="5">
        <v>6512</v>
      </c>
      <c r="H137" s="52">
        <v>6923</v>
      </c>
      <c r="I137" s="1"/>
      <c r="J137" s="60">
        <f t="shared" si="10"/>
        <v>4558.3999999999996</v>
      </c>
      <c r="K137" s="61">
        <f t="shared" si="11"/>
        <v>4846.1000000000004</v>
      </c>
    </row>
    <row r="138" spans="2:11" x14ac:dyDescent="0.25">
      <c r="B138" s="43" t="s">
        <v>162</v>
      </c>
      <c r="C138" s="72">
        <v>30</v>
      </c>
      <c r="D138" s="64" t="s">
        <v>43</v>
      </c>
      <c r="E138" s="46" t="s">
        <v>320</v>
      </c>
      <c r="F138" s="64" t="s">
        <v>50</v>
      </c>
      <c r="G138" s="10">
        <v>6665</v>
      </c>
      <c r="H138" s="11">
        <v>7220</v>
      </c>
      <c r="I138" s="1"/>
      <c r="J138" s="20">
        <f t="shared" si="10"/>
        <v>4665.5</v>
      </c>
      <c r="K138" s="18">
        <f t="shared" si="11"/>
        <v>5054</v>
      </c>
    </row>
    <row r="139" spans="2:11" x14ac:dyDescent="0.25">
      <c r="B139" s="48" t="s">
        <v>287</v>
      </c>
      <c r="C139" s="70">
        <v>37</v>
      </c>
      <c r="D139" s="50" t="s">
        <v>43</v>
      </c>
      <c r="E139" s="51" t="s">
        <v>320</v>
      </c>
      <c r="F139" s="49" t="s">
        <v>50</v>
      </c>
      <c r="G139" s="5">
        <v>7448</v>
      </c>
      <c r="H139" s="52">
        <v>8003</v>
      </c>
      <c r="I139" s="1"/>
      <c r="J139" s="60">
        <f t="shared" si="10"/>
        <v>5213.6000000000004</v>
      </c>
      <c r="K139" s="61">
        <f t="shared" si="11"/>
        <v>5602.1</v>
      </c>
    </row>
    <row r="140" spans="2:11" x14ac:dyDescent="0.25">
      <c r="B140" s="43" t="s">
        <v>163</v>
      </c>
      <c r="C140" s="72">
        <v>37</v>
      </c>
      <c r="D140" s="64" t="s">
        <v>44</v>
      </c>
      <c r="E140" s="46" t="s">
        <v>320</v>
      </c>
      <c r="F140" s="64" t="s">
        <v>50</v>
      </c>
      <c r="G140" s="10">
        <v>8200</v>
      </c>
      <c r="H140" s="11">
        <v>8933</v>
      </c>
      <c r="I140" s="1"/>
      <c r="J140" s="20">
        <f t="shared" si="10"/>
        <v>5740</v>
      </c>
      <c r="K140" s="18">
        <f t="shared" si="11"/>
        <v>6253.1</v>
      </c>
    </row>
    <row r="141" spans="2:11" x14ac:dyDescent="0.25">
      <c r="B141" s="43" t="s">
        <v>164</v>
      </c>
      <c r="C141" s="72">
        <v>45</v>
      </c>
      <c r="D141" s="64" t="s">
        <v>45</v>
      </c>
      <c r="E141" s="46" t="s">
        <v>320</v>
      </c>
      <c r="F141" s="64" t="s">
        <v>50</v>
      </c>
      <c r="G141" s="10">
        <v>9284</v>
      </c>
      <c r="H141" s="11">
        <v>10017</v>
      </c>
      <c r="I141" s="1"/>
      <c r="J141" s="20">
        <f t="shared" si="10"/>
        <v>6498.8</v>
      </c>
      <c r="K141" s="18">
        <f t="shared" si="11"/>
        <v>7011.9</v>
      </c>
    </row>
    <row r="142" spans="2:11" x14ac:dyDescent="0.25">
      <c r="B142" s="48" t="s">
        <v>288</v>
      </c>
      <c r="C142" s="70">
        <v>55</v>
      </c>
      <c r="D142" s="50" t="s">
        <v>45</v>
      </c>
      <c r="E142" s="51" t="s">
        <v>320</v>
      </c>
      <c r="F142" s="49" t="s">
        <v>50</v>
      </c>
      <c r="G142" s="5">
        <v>10661</v>
      </c>
      <c r="H142" s="52">
        <v>11395</v>
      </c>
      <c r="I142" s="1"/>
      <c r="J142" s="60">
        <f t="shared" si="10"/>
        <v>7462.7000000000007</v>
      </c>
      <c r="K142" s="61">
        <f t="shared" si="11"/>
        <v>7976.5</v>
      </c>
    </row>
    <row r="143" spans="2:11" x14ac:dyDescent="0.25">
      <c r="B143" s="43" t="s">
        <v>165</v>
      </c>
      <c r="C143" s="72">
        <v>55</v>
      </c>
      <c r="D143" s="64" t="s">
        <v>46</v>
      </c>
      <c r="E143" s="46" t="s">
        <v>320</v>
      </c>
      <c r="F143" s="64" t="s">
        <v>50</v>
      </c>
      <c r="G143" s="10">
        <v>14099</v>
      </c>
      <c r="H143" s="11">
        <v>15629</v>
      </c>
      <c r="I143" s="1"/>
      <c r="J143" s="20">
        <f t="shared" si="10"/>
        <v>9869.2999999999993</v>
      </c>
      <c r="K143" s="18">
        <f t="shared" si="11"/>
        <v>10940.3</v>
      </c>
    </row>
    <row r="144" spans="2:11" x14ac:dyDescent="0.25">
      <c r="B144" s="43" t="s">
        <v>166</v>
      </c>
      <c r="C144" s="72">
        <v>75</v>
      </c>
      <c r="D144" s="64" t="s">
        <v>47</v>
      </c>
      <c r="E144" s="46" t="s">
        <v>320</v>
      </c>
      <c r="F144" s="64" t="s">
        <v>50</v>
      </c>
      <c r="G144" s="10">
        <v>15065</v>
      </c>
      <c r="H144" s="11">
        <v>16595</v>
      </c>
      <c r="I144" s="1"/>
      <c r="J144" s="20">
        <f t="shared" si="10"/>
        <v>10545.5</v>
      </c>
      <c r="K144" s="18">
        <f t="shared" si="11"/>
        <v>11616.5</v>
      </c>
    </row>
    <row r="145" spans="2:11" x14ac:dyDescent="0.25">
      <c r="B145" s="43" t="s">
        <v>167</v>
      </c>
      <c r="C145" s="72">
        <v>90</v>
      </c>
      <c r="D145" s="64" t="s">
        <v>48</v>
      </c>
      <c r="E145" s="46" t="s">
        <v>320</v>
      </c>
      <c r="F145" s="64" t="s">
        <v>50</v>
      </c>
      <c r="G145" s="10">
        <v>15733</v>
      </c>
      <c r="H145" s="11">
        <v>17262</v>
      </c>
      <c r="J145" s="20">
        <f t="shared" si="10"/>
        <v>11013.1</v>
      </c>
      <c r="K145" s="18">
        <f t="shared" si="11"/>
        <v>12083.400000000001</v>
      </c>
    </row>
    <row r="146" spans="2:11" x14ac:dyDescent="0.25">
      <c r="B146" s="43" t="s">
        <v>168</v>
      </c>
      <c r="C146" s="72">
        <v>110</v>
      </c>
      <c r="D146" s="64" t="s">
        <v>48</v>
      </c>
      <c r="E146" s="46" t="s">
        <v>320</v>
      </c>
      <c r="F146" s="64" t="s">
        <v>50</v>
      </c>
      <c r="G146" s="10">
        <v>16667</v>
      </c>
      <c r="H146" s="11">
        <v>18197</v>
      </c>
      <c r="J146" s="20">
        <f t="shared" si="10"/>
        <v>11666.900000000001</v>
      </c>
      <c r="K146" s="18">
        <f t="shared" si="11"/>
        <v>12737.900000000001</v>
      </c>
    </row>
    <row r="147" spans="2:11" x14ac:dyDescent="0.25">
      <c r="B147" s="43" t="s">
        <v>169</v>
      </c>
      <c r="C147" s="72">
        <v>132</v>
      </c>
      <c r="D147" s="64" t="s">
        <v>48</v>
      </c>
      <c r="E147" s="46" t="s">
        <v>320</v>
      </c>
      <c r="F147" s="64" t="s">
        <v>50</v>
      </c>
      <c r="G147" s="10">
        <v>20691</v>
      </c>
      <c r="H147" s="11">
        <v>22221</v>
      </c>
      <c r="J147" s="20">
        <f t="shared" si="10"/>
        <v>14483.7</v>
      </c>
      <c r="K147" s="18">
        <f t="shared" si="11"/>
        <v>15554.7</v>
      </c>
    </row>
  </sheetData>
  <sheetProtection sheet="1" objects="1" scenarios="1"/>
  <mergeCells count="3">
    <mergeCell ref="B2:B3"/>
    <mergeCell ref="D2:D3"/>
    <mergeCell ref="F2:F3"/>
  </mergeCells>
  <conditionalFormatting sqref="F14 F16 F18 F26 F28 F31 F33 F35 F38 F50 F53 F56 F58 F61 F68 F70 F73 F75 F78 F91 F100 F103 F105 F107 F110 F11 F21:F22 F64:F65">
    <cfRule type="cellIs" dxfId="28" priority="157" stopIfTrue="1" operator="equal">
      <formula>" -"</formula>
    </cfRule>
  </conditionalFormatting>
  <conditionalFormatting sqref="B11:D11 B14:D14 B16:D16 B18:D18 B26:D26 B28:D28 B31:D31 B33:D33 B35:D35 B38:D38 B50:D50 B53:D53 B56:D56 B58:D58 B61:D61 B68:D68 B70:D70 B73:D73 B75:D75 B78:D78 B91:D91 B100:D100 B103:D103 B105:D105 B107:D107 B110:D110 B21:D22 B64:D65">
    <cfRule type="cellIs" dxfId="27" priority="156" stopIfTrue="1" operator="equal">
      <formula>"???"</formula>
    </cfRule>
  </conditionalFormatting>
  <conditionalFormatting sqref="F132">
    <cfRule type="cellIs" dxfId="26" priority="155" stopIfTrue="1" operator="equal">
      <formula>" -"</formula>
    </cfRule>
  </conditionalFormatting>
  <conditionalFormatting sqref="B132:D132">
    <cfRule type="cellIs" dxfId="25" priority="154" stopIfTrue="1" operator="equal">
      <formula>"???"</formula>
    </cfRule>
  </conditionalFormatting>
  <conditionalFormatting sqref="F134">
    <cfRule type="cellIs" dxfId="24" priority="153" stopIfTrue="1" operator="equal">
      <formula>" -"</formula>
    </cfRule>
  </conditionalFormatting>
  <conditionalFormatting sqref="B134:D134">
    <cfRule type="cellIs" dxfId="23" priority="152" stopIfTrue="1" operator="equal">
      <formula>"???"</formula>
    </cfRule>
  </conditionalFormatting>
  <conditionalFormatting sqref="F137">
    <cfRule type="cellIs" dxfId="22" priority="151" stopIfTrue="1" operator="equal">
      <formula>" -"</formula>
    </cfRule>
  </conditionalFormatting>
  <conditionalFormatting sqref="B137:D137">
    <cfRule type="cellIs" dxfId="21" priority="150" stopIfTrue="1" operator="equal">
      <formula>"???"</formula>
    </cfRule>
  </conditionalFormatting>
  <conditionalFormatting sqref="F139">
    <cfRule type="cellIs" dxfId="20" priority="149" stopIfTrue="1" operator="equal">
      <formula>" -"</formula>
    </cfRule>
  </conditionalFormatting>
  <conditionalFormatting sqref="B139:D139">
    <cfRule type="cellIs" dxfId="19" priority="148" stopIfTrue="1" operator="equal">
      <formula>"???"</formula>
    </cfRule>
  </conditionalFormatting>
  <conditionalFormatting sqref="F142">
    <cfRule type="cellIs" dxfId="18" priority="147" stopIfTrue="1" operator="equal">
      <formula>" -"</formula>
    </cfRule>
  </conditionalFormatting>
  <conditionalFormatting sqref="B142:D142">
    <cfRule type="cellIs" dxfId="17" priority="146" stopIfTrue="1" operator="equal">
      <formula>"???"</formula>
    </cfRule>
  </conditionalFormatting>
  <conditionalFormatting sqref="F89">
    <cfRule type="cellIs" dxfId="16" priority="145" stopIfTrue="1" operator="equal">
      <formula>" -"</formula>
    </cfRule>
  </conditionalFormatting>
  <conditionalFormatting sqref="B89:D89">
    <cfRule type="cellIs" dxfId="15" priority="144" stopIfTrue="1" operator="equal">
      <formula>"???"</formula>
    </cfRule>
  </conditionalFormatting>
  <conditionalFormatting sqref="F95">
    <cfRule type="cellIs" dxfId="14" priority="143" stopIfTrue="1" operator="equal">
      <formula>" -"</formula>
    </cfRule>
  </conditionalFormatting>
  <conditionalFormatting sqref="B95:D95">
    <cfRule type="cellIs" dxfId="13" priority="142" stopIfTrue="1" operator="equal">
      <formula>"???"</formula>
    </cfRule>
  </conditionalFormatting>
  <conditionalFormatting sqref="F98">
    <cfRule type="cellIs" dxfId="12" priority="141" stopIfTrue="1" operator="equal">
      <formula>" -"</formula>
    </cfRule>
  </conditionalFormatting>
  <conditionalFormatting sqref="B98:D98">
    <cfRule type="cellIs" dxfId="11" priority="140" stopIfTrue="1" operator="equal">
      <formula>"???"</formula>
    </cfRule>
  </conditionalFormatting>
  <pageMargins left="0.27559055118110237" right="0.23622047244094491" top="0.23622047244094491" bottom="0.31496062992125984" header="0.31496062992125984" footer="0.31496062992125984"/>
  <pageSetup paperSize="9" scale="8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K136"/>
  <sheetViews>
    <sheetView workbookViewId="0">
      <pane ySplit="3" topLeftCell="A4" activePane="bottomLeft" state="frozen"/>
      <selection pane="bottomLeft" activeCell="K1" sqref="K1"/>
    </sheetView>
  </sheetViews>
  <sheetFormatPr defaultRowHeight="15" x14ac:dyDescent="0.25"/>
  <cols>
    <col min="1" max="1" width="3.140625" style="2" customWidth="1"/>
    <col min="2" max="2" width="22" style="2" customWidth="1"/>
    <col min="3" max="5" width="9.140625" style="2"/>
    <col min="6" max="6" width="10.42578125" style="2" customWidth="1"/>
    <col min="7" max="8" width="12.140625" style="2" customWidth="1"/>
    <col min="9" max="9" width="3.7109375" style="2" customWidth="1"/>
    <col min="10" max="10" width="12.28515625" style="2" customWidth="1"/>
    <col min="11" max="11" width="12" style="2" customWidth="1"/>
    <col min="12" max="16384" width="9.140625" style="2"/>
  </cols>
  <sheetData>
    <row r="1" spans="2:11" x14ac:dyDescent="0.25">
      <c r="J1" s="16" t="s">
        <v>277</v>
      </c>
      <c r="K1" s="74">
        <f>'Title page'!$G$27</f>
        <v>0.3</v>
      </c>
    </row>
    <row r="2" spans="2:11" x14ac:dyDescent="0.25">
      <c r="B2" s="83" t="s">
        <v>0</v>
      </c>
      <c r="C2" s="32"/>
      <c r="D2" s="85" t="s">
        <v>1</v>
      </c>
      <c r="E2" s="33"/>
      <c r="F2" s="87" t="s">
        <v>2</v>
      </c>
      <c r="G2" s="34" t="s">
        <v>3</v>
      </c>
      <c r="H2" s="35" t="s">
        <v>3</v>
      </c>
      <c r="I2" s="1"/>
      <c r="J2" s="12" t="s">
        <v>268</v>
      </c>
      <c r="K2" s="14" t="s">
        <v>268</v>
      </c>
    </row>
    <row r="3" spans="2:11" x14ac:dyDescent="0.25">
      <c r="B3" s="84"/>
      <c r="C3" s="36" t="s">
        <v>4</v>
      </c>
      <c r="D3" s="86"/>
      <c r="E3" s="37" t="s">
        <v>335</v>
      </c>
      <c r="F3" s="88"/>
      <c r="G3" s="38" t="s">
        <v>5</v>
      </c>
      <c r="H3" s="39" t="s">
        <v>6</v>
      </c>
      <c r="I3" s="1"/>
      <c r="J3" s="13" t="s">
        <v>5</v>
      </c>
      <c r="K3" s="15" t="s">
        <v>6</v>
      </c>
    </row>
    <row r="4" spans="2:11" x14ac:dyDescent="0.25">
      <c r="B4" s="40" t="s">
        <v>7</v>
      </c>
      <c r="C4" s="41"/>
      <c r="D4" s="41"/>
      <c r="E4" s="41"/>
      <c r="F4" s="41"/>
      <c r="G4" s="42"/>
      <c r="H4" s="42"/>
      <c r="I4" s="1"/>
      <c r="J4" s="17"/>
      <c r="K4" s="17"/>
    </row>
    <row r="5" spans="2:11" x14ac:dyDescent="0.25">
      <c r="B5" s="43" t="s">
        <v>170</v>
      </c>
      <c r="C5" s="62">
        <v>0.75</v>
      </c>
      <c r="D5" s="45" t="s">
        <v>25</v>
      </c>
      <c r="E5" s="46" t="s">
        <v>317</v>
      </c>
      <c r="F5" s="45" t="s">
        <v>171</v>
      </c>
      <c r="G5" s="6">
        <v>352</v>
      </c>
      <c r="H5" s="4">
        <v>383</v>
      </c>
      <c r="I5" s="1"/>
      <c r="J5" s="20">
        <f>IF($K$1=0,"",G5-G5*$K$1)</f>
        <v>246.4</v>
      </c>
      <c r="K5" s="18">
        <f>IF($K$1=0,"",H5-H5*$K$1)</f>
        <v>268.10000000000002</v>
      </c>
    </row>
    <row r="6" spans="2:11" x14ac:dyDescent="0.25">
      <c r="B6" s="43" t="s">
        <v>172</v>
      </c>
      <c r="C6" s="67">
        <v>1.1000000000000001</v>
      </c>
      <c r="D6" s="45" t="s">
        <v>25</v>
      </c>
      <c r="E6" s="46" t="s">
        <v>317</v>
      </c>
      <c r="F6" s="45" t="s">
        <v>171</v>
      </c>
      <c r="G6" s="6">
        <v>409</v>
      </c>
      <c r="H6" s="4">
        <v>440</v>
      </c>
      <c r="I6" s="1"/>
      <c r="J6" s="20">
        <f t="shared" ref="J6:J17" si="0">IF($K$1=0,"",G6-G6*$K$1)</f>
        <v>286.3</v>
      </c>
      <c r="K6" s="18">
        <f t="shared" ref="K6:K17" si="1">IF($K$1=0,"",H6-H6*$K$1)</f>
        <v>308</v>
      </c>
    </row>
    <row r="7" spans="2:11" x14ac:dyDescent="0.25">
      <c r="B7" s="43" t="s">
        <v>173</v>
      </c>
      <c r="C7" s="67">
        <v>1.5</v>
      </c>
      <c r="D7" s="45" t="s">
        <v>54</v>
      </c>
      <c r="E7" s="46" t="s">
        <v>317</v>
      </c>
      <c r="F7" s="45" t="s">
        <v>171</v>
      </c>
      <c r="G7" s="6">
        <v>469</v>
      </c>
      <c r="H7" s="4">
        <v>507</v>
      </c>
      <c r="I7" s="1"/>
      <c r="J7" s="20">
        <f t="shared" si="0"/>
        <v>328.3</v>
      </c>
      <c r="K7" s="18">
        <f t="shared" si="1"/>
        <v>354.9</v>
      </c>
    </row>
    <row r="8" spans="2:11" x14ac:dyDescent="0.25">
      <c r="B8" s="43" t="s">
        <v>174</v>
      </c>
      <c r="C8" s="67">
        <v>2.2000000000000002</v>
      </c>
      <c r="D8" s="45" t="s">
        <v>56</v>
      </c>
      <c r="E8" s="46" t="s">
        <v>317</v>
      </c>
      <c r="F8" s="45" t="s">
        <v>171</v>
      </c>
      <c r="G8" s="6">
        <v>571</v>
      </c>
      <c r="H8" s="4">
        <v>609</v>
      </c>
      <c r="I8" s="1"/>
      <c r="J8" s="20">
        <f t="shared" si="0"/>
        <v>399.70000000000005</v>
      </c>
      <c r="K8" s="18">
        <f t="shared" si="1"/>
        <v>426.3</v>
      </c>
    </row>
    <row r="9" spans="2:11" x14ac:dyDescent="0.25">
      <c r="B9" s="43" t="s">
        <v>175</v>
      </c>
      <c r="C9" s="68">
        <v>3</v>
      </c>
      <c r="D9" s="45" t="s">
        <v>33</v>
      </c>
      <c r="E9" s="46" t="s">
        <v>317</v>
      </c>
      <c r="F9" s="45" t="s">
        <v>171</v>
      </c>
      <c r="G9" s="6">
        <v>597</v>
      </c>
      <c r="H9" s="4">
        <v>646</v>
      </c>
      <c r="I9" s="1"/>
      <c r="J9" s="20">
        <f t="shared" si="0"/>
        <v>417.9</v>
      </c>
      <c r="K9" s="18">
        <f t="shared" si="1"/>
        <v>452.20000000000005</v>
      </c>
    </row>
    <row r="10" spans="2:11" x14ac:dyDescent="0.25">
      <c r="B10" s="43" t="s">
        <v>176</v>
      </c>
      <c r="C10" s="68">
        <v>4</v>
      </c>
      <c r="D10" s="45" t="s">
        <v>34</v>
      </c>
      <c r="E10" s="46" t="s">
        <v>317</v>
      </c>
      <c r="F10" s="45" t="s">
        <v>171</v>
      </c>
      <c r="G10" s="6">
        <v>727</v>
      </c>
      <c r="H10" s="4">
        <v>800</v>
      </c>
      <c r="I10" s="1"/>
      <c r="J10" s="20">
        <f t="shared" si="0"/>
        <v>508.9</v>
      </c>
      <c r="K10" s="18">
        <f t="shared" si="1"/>
        <v>560</v>
      </c>
    </row>
    <row r="11" spans="2:11" x14ac:dyDescent="0.25">
      <c r="B11" s="48" t="s">
        <v>177</v>
      </c>
      <c r="C11" s="69">
        <v>5.5</v>
      </c>
      <c r="D11" s="50" t="s">
        <v>34</v>
      </c>
      <c r="E11" s="51" t="s">
        <v>317</v>
      </c>
      <c r="F11" s="49" t="s">
        <v>171</v>
      </c>
      <c r="G11" s="5">
        <v>991</v>
      </c>
      <c r="H11" s="52">
        <v>1064</v>
      </c>
      <c r="I11" s="1"/>
      <c r="J11" s="60">
        <f t="shared" si="0"/>
        <v>693.7</v>
      </c>
      <c r="K11" s="61">
        <f t="shared" si="1"/>
        <v>744.8</v>
      </c>
    </row>
    <row r="12" spans="2:11" x14ac:dyDescent="0.25">
      <c r="B12" s="43" t="s">
        <v>178</v>
      </c>
      <c r="C12" s="67">
        <v>5.5</v>
      </c>
      <c r="D12" s="45" t="s">
        <v>35</v>
      </c>
      <c r="E12" s="46" t="s">
        <v>317</v>
      </c>
      <c r="F12" s="45" t="s">
        <v>171</v>
      </c>
      <c r="G12" s="6">
        <v>1176</v>
      </c>
      <c r="H12" s="4">
        <v>1273</v>
      </c>
      <c r="I12" s="1"/>
      <c r="J12" s="20">
        <f t="shared" si="0"/>
        <v>823.2</v>
      </c>
      <c r="K12" s="18">
        <f t="shared" si="1"/>
        <v>891.1</v>
      </c>
    </row>
    <row r="13" spans="2:11" x14ac:dyDescent="0.25">
      <c r="B13" s="43" t="s">
        <v>179</v>
      </c>
      <c r="C13" s="67">
        <v>7.5</v>
      </c>
      <c r="D13" s="45" t="s">
        <v>35</v>
      </c>
      <c r="E13" s="46" t="s">
        <v>317</v>
      </c>
      <c r="F13" s="45" t="s">
        <v>171</v>
      </c>
      <c r="G13" s="6">
        <v>1276</v>
      </c>
      <c r="H13" s="4">
        <v>1373</v>
      </c>
      <c r="I13" s="1"/>
      <c r="J13" s="20">
        <f t="shared" si="0"/>
        <v>893.2</v>
      </c>
      <c r="K13" s="18">
        <f t="shared" si="1"/>
        <v>961.1</v>
      </c>
    </row>
    <row r="14" spans="2:11" x14ac:dyDescent="0.25">
      <c r="B14" s="48" t="s">
        <v>180</v>
      </c>
      <c r="C14" s="70">
        <v>11</v>
      </c>
      <c r="D14" s="50" t="s">
        <v>36</v>
      </c>
      <c r="E14" s="51" t="s">
        <v>317</v>
      </c>
      <c r="F14" s="49" t="s">
        <v>171</v>
      </c>
      <c r="G14" s="5">
        <v>1510</v>
      </c>
      <c r="H14" s="52">
        <v>1608</v>
      </c>
      <c r="I14" s="1"/>
      <c r="J14" s="60">
        <f t="shared" si="0"/>
        <v>1057</v>
      </c>
      <c r="K14" s="61">
        <f t="shared" si="1"/>
        <v>1125.5999999999999</v>
      </c>
    </row>
    <row r="15" spans="2:11" x14ac:dyDescent="0.25">
      <c r="B15" s="48" t="s">
        <v>279</v>
      </c>
      <c r="C15" s="70">
        <v>15</v>
      </c>
      <c r="D15" s="50" t="s">
        <v>36</v>
      </c>
      <c r="E15" s="51" t="s">
        <v>317</v>
      </c>
      <c r="F15" s="49" t="s">
        <v>171</v>
      </c>
      <c r="G15" s="5">
        <v>1810</v>
      </c>
      <c r="H15" s="52">
        <v>1908</v>
      </c>
      <c r="I15" s="1"/>
      <c r="J15" s="60">
        <f t="shared" si="0"/>
        <v>1267</v>
      </c>
      <c r="K15" s="61">
        <f t="shared" si="1"/>
        <v>1335.6</v>
      </c>
    </row>
    <row r="16" spans="2:11" x14ac:dyDescent="0.25">
      <c r="B16" s="43" t="s">
        <v>181</v>
      </c>
      <c r="C16" s="68">
        <v>11</v>
      </c>
      <c r="D16" s="45" t="s">
        <v>37</v>
      </c>
      <c r="E16" s="46" t="s">
        <v>317</v>
      </c>
      <c r="F16" s="45" t="s">
        <v>171</v>
      </c>
      <c r="G16" s="6">
        <v>1759</v>
      </c>
      <c r="H16" s="4">
        <v>1930</v>
      </c>
      <c r="I16" s="1"/>
      <c r="J16" s="20">
        <f t="shared" si="0"/>
        <v>1231.3000000000002</v>
      </c>
      <c r="K16" s="18">
        <f t="shared" si="1"/>
        <v>1351</v>
      </c>
    </row>
    <row r="17" spans="2:11" x14ac:dyDescent="0.25">
      <c r="B17" s="43" t="s">
        <v>182</v>
      </c>
      <c r="C17" s="68">
        <v>15</v>
      </c>
      <c r="D17" s="45" t="s">
        <v>37</v>
      </c>
      <c r="E17" s="46" t="s">
        <v>317</v>
      </c>
      <c r="F17" s="45" t="s">
        <v>171</v>
      </c>
      <c r="G17" s="6">
        <v>2101</v>
      </c>
      <c r="H17" s="4">
        <v>2273</v>
      </c>
      <c r="I17" s="1"/>
      <c r="J17" s="20">
        <f t="shared" si="0"/>
        <v>1470.7</v>
      </c>
      <c r="K17" s="18">
        <f t="shared" si="1"/>
        <v>1591.1</v>
      </c>
    </row>
    <row r="18" spans="2:11" x14ac:dyDescent="0.25">
      <c r="B18" s="43" t="s">
        <v>183</v>
      </c>
      <c r="C18" s="67">
        <v>18.5</v>
      </c>
      <c r="D18" s="45" t="s">
        <v>38</v>
      </c>
      <c r="E18" s="46" t="s">
        <v>317</v>
      </c>
      <c r="F18" s="45" t="s">
        <v>171</v>
      </c>
      <c r="G18" s="6">
        <v>2647</v>
      </c>
      <c r="H18" s="4">
        <v>2818</v>
      </c>
      <c r="I18" s="1"/>
      <c r="J18" s="20">
        <f t="shared" ref="J18:J85" si="2">IF($K$1=0,"",G18-G18*$K$1)</f>
        <v>1852.9</v>
      </c>
      <c r="K18" s="18">
        <f t="shared" ref="K18:K85" si="3">IF($K$1=0,"",H18-H18*$K$1)</f>
        <v>1972.6</v>
      </c>
    </row>
    <row r="19" spans="2:11" x14ac:dyDescent="0.25">
      <c r="B19" s="48" t="s">
        <v>184</v>
      </c>
      <c r="C19" s="70">
        <v>22</v>
      </c>
      <c r="D19" s="50" t="s">
        <v>38</v>
      </c>
      <c r="E19" s="51" t="s">
        <v>317</v>
      </c>
      <c r="F19" s="49" t="s">
        <v>171</v>
      </c>
      <c r="G19" s="5">
        <v>2748</v>
      </c>
      <c r="H19" s="52">
        <v>2919</v>
      </c>
      <c r="I19" s="1"/>
      <c r="J19" s="60">
        <f t="shared" si="2"/>
        <v>1923.6</v>
      </c>
      <c r="K19" s="61">
        <f t="shared" si="3"/>
        <v>2043.3000000000002</v>
      </c>
    </row>
    <row r="20" spans="2:11" x14ac:dyDescent="0.25">
      <c r="B20" s="43" t="s">
        <v>185</v>
      </c>
      <c r="C20" s="68">
        <v>22</v>
      </c>
      <c r="D20" s="45" t="s">
        <v>70</v>
      </c>
      <c r="E20" s="46" t="s">
        <v>317</v>
      </c>
      <c r="F20" s="45" t="s">
        <v>171</v>
      </c>
      <c r="G20" s="6">
        <v>3159</v>
      </c>
      <c r="H20" s="4">
        <v>3412</v>
      </c>
      <c r="I20" s="1"/>
      <c r="J20" s="20">
        <f t="shared" si="2"/>
        <v>2211.3000000000002</v>
      </c>
      <c r="K20" s="18">
        <f t="shared" si="3"/>
        <v>2388.4</v>
      </c>
    </row>
    <row r="21" spans="2:11" x14ac:dyDescent="0.25">
      <c r="B21" s="48" t="s">
        <v>186</v>
      </c>
      <c r="C21" s="70">
        <v>30</v>
      </c>
      <c r="D21" s="50" t="s">
        <v>39</v>
      </c>
      <c r="E21" s="51" t="s">
        <v>317</v>
      </c>
      <c r="F21" s="49" t="s">
        <v>171</v>
      </c>
      <c r="G21" s="5">
        <v>3981</v>
      </c>
      <c r="H21" s="52">
        <v>4234</v>
      </c>
      <c r="I21" s="1"/>
      <c r="J21" s="60">
        <f t="shared" si="2"/>
        <v>2786.7</v>
      </c>
      <c r="K21" s="61">
        <f t="shared" si="3"/>
        <v>2963.8</v>
      </c>
    </row>
    <row r="22" spans="2:11" x14ac:dyDescent="0.25">
      <c r="B22" s="43" t="s">
        <v>187</v>
      </c>
      <c r="C22" s="68">
        <v>30</v>
      </c>
      <c r="D22" s="45" t="s">
        <v>40</v>
      </c>
      <c r="E22" s="46" t="s">
        <v>317</v>
      </c>
      <c r="F22" s="45" t="s">
        <v>171</v>
      </c>
      <c r="G22" s="6">
        <v>4271</v>
      </c>
      <c r="H22" s="4">
        <v>4656</v>
      </c>
      <c r="I22" s="1"/>
      <c r="J22" s="20">
        <f t="shared" si="2"/>
        <v>2989.7</v>
      </c>
      <c r="K22" s="18">
        <f t="shared" si="3"/>
        <v>3259.2</v>
      </c>
    </row>
    <row r="23" spans="2:11" x14ac:dyDescent="0.25">
      <c r="B23" s="43" t="s">
        <v>188</v>
      </c>
      <c r="C23" s="68">
        <v>37</v>
      </c>
      <c r="D23" s="45" t="s">
        <v>40</v>
      </c>
      <c r="E23" s="46" t="s">
        <v>317</v>
      </c>
      <c r="F23" s="45" t="s">
        <v>171</v>
      </c>
      <c r="G23" s="6">
        <v>4949</v>
      </c>
      <c r="H23" s="4">
        <v>5334</v>
      </c>
      <c r="I23" s="1"/>
      <c r="J23" s="20">
        <f t="shared" si="2"/>
        <v>3464.3</v>
      </c>
      <c r="K23" s="18">
        <f t="shared" si="3"/>
        <v>3733.8</v>
      </c>
    </row>
    <row r="24" spans="2:11" x14ac:dyDescent="0.25">
      <c r="B24" s="48" t="s">
        <v>189</v>
      </c>
      <c r="C24" s="70">
        <v>45</v>
      </c>
      <c r="D24" s="50" t="s">
        <v>40</v>
      </c>
      <c r="E24" s="51" t="s">
        <v>317</v>
      </c>
      <c r="F24" s="49" t="s">
        <v>171</v>
      </c>
      <c r="G24" s="5">
        <v>5479</v>
      </c>
      <c r="H24" s="52">
        <v>5864</v>
      </c>
      <c r="I24" s="1"/>
      <c r="J24" s="60">
        <f t="shared" si="2"/>
        <v>3835.3</v>
      </c>
      <c r="K24" s="61">
        <f t="shared" si="3"/>
        <v>4104.8</v>
      </c>
    </row>
    <row r="25" spans="2:11" x14ac:dyDescent="0.25">
      <c r="B25" s="43" t="s">
        <v>190</v>
      </c>
      <c r="C25" s="68">
        <v>45</v>
      </c>
      <c r="D25" s="45" t="s">
        <v>42</v>
      </c>
      <c r="E25" s="46" t="s">
        <v>317</v>
      </c>
      <c r="F25" s="45" t="s">
        <v>171</v>
      </c>
      <c r="G25" s="6">
        <v>4936</v>
      </c>
      <c r="H25" s="4">
        <v>5348</v>
      </c>
      <c r="I25" s="1"/>
      <c r="J25" s="20">
        <f t="shared" si="2"/>
        <v>3455.2</v>
      </c>
      <c r="K25" s="18">
        <f t="shared" si="3"/>
        <v>3743.6000000000004</v>
      </c>
    </row>
    <row r="26" spans="2:11" x14ac:dyDescent="0.25">
      <c r="B26" s="48" t="s">
        <v>191</v>
      </c>
      <c r="C26" s="70">
        <v>55</v>
      </c>
      <c r="D26" s="50" t="s">
        <v>42</v>
      </c>
      <c r="E26" s="51" t="s">
        <v>317</v>
      </c>
      <c r="F26" s="49" t="s">
        <v>171</v>
      </c>
      <c r="G26" s="5">
        <v>5556</v>
      </c>
      <c r="H26" s="52">
        <v>5967</v>
      </c>
      <c r="I26" s="1"/>
      <c r="J26" s="20">
        <f t="shared" si="2"/>
        <v>3889.2</v>
      </c>
      <c r="K26" s="18">
        <f t="shared" si="3"/>
        <v>4176.8999999999996</v>
      </c>
    </row>
    <row r="27" spans="2:11" x14ac:dyDescent="0.25">
      <c r="B27" s="43" t="s">
        <v>192</v>
      </c>
      <c r="C27" s="68">
        <v>55</v>
      </c>
      <c r="D27" s="45" t="s">
        <v>43</v>
      </c>
      <c r="E27" s="46" t="s">
        <v>317</v>
      </c>
      <c r="F27" s="45" t="s">
        <v>171</v>
      </c>
      <c r="G27" s="6">
        <v>5570</v>
      </c>
      <c r="H27" s="4">
        <v>6125</v>
      </c>
      <c r="I27" s="1"/>
      <c r="J27" s="20">
        <f t="shared" si="2"/>
        <v>3899</v>
      </c>
      <c r="K27" s="18">
        <f t="shared" si="3"/>
        <v>4287.5</v>
      </c>
    </row>
    <row r="28" spans="2:11" x14ac:dyDescent="0.25">
      <c r="B28" s="48" t="s">
        <v>193</v>
      </c>
      <c r="C28" s="70">
        <v>75</v>
      </c>
      <c r="D28" s="50" t="s">
        <v>43</v>
      </c>
      <c r="E28" s="51" t="s">
        <v>317</v>
      </c>
      <c r="F28" s="49" t="s">
        <v>171</v>
      </c>
      <c r="G28" s="5">
        <v>8155</v>
      </c>
      <c r="H28" s="52">
        <v>8710</v>
      </c>
      <c r="I28" s="1"/>
      <c r="J28" s="20">
        <f t="shared" si="2"/>
        <v>5708.5</v>
      </c>
      <c r="K28" s="18">
        <f t="shared" si="3"/>
        <v>6097</v>
      </c>
    </row>
    <row r="29" spans="2:11" x14ac:dyDescent="0.25">
      <c r="B29" s="43" t="s">
        <v>194</v>
      </c>
      <c r="C29" s="68">
        <v>75</v>
      </c>
      <c r="D29" s="45" t="s">
        <v>44</v>
      </c>
      <c r="E29" s="46" t="s">
        <v>317</v>
      </c>
      <c r="F29" s="45" t="s">
        <v>171</v>
      </c>
      <c r="G29" s="6">
        <v>7636</v>
      </c>
      <c r="H29" s="4">
        <v>8370</v>
      </c>
      <c r="I29" s="1"/>
      <c r="J29" s="20">
        <f t="shared" si="2"/>
        <v>5345.2000000000007</v>
      </c>
      <c r="K29" s="18">
        <f t="shared" si="3"/>
        <v>5859</v>
      </c>
    </row>
    <row r="30" spans="2:11" x14ac:dyDescent="0.25">
      <c r="B30" s="43" t="s">
        <v>195</v>
      </c>
      <c r="C30" s="68">
        <v>90</v>
      </c>
      <c r="D30" s="45" t="s">
        <v>45</v>
      </c>
      <c r="E30" s="46" t="s">
        <v>317</v>
      </c>
      <c r="F30" s="45" t="s">
        <v>171</v>
      </c>
      <c r="G30" s="6">
        <v>9088</v>
      </c>
      <c r="H30" s="4">
        <v>9822</v>
      </c>
      <c r="I30" s="1"/>
      <c r="J30" s="20">
        <f t="shared" si="2"/>
        <v>6361.6</v>
      </c>
      <c r="K30" s="18">
        <f t="shared" si="3"/>
        <v>6875.4</v>
      </c>
    </row>
    <row r="31" spans="2:11" x14ac:dyDescent="0.25">
      <c r="B31" s="48" t="s">
        <v>196</v>
      </c>
      <c r="C31" s="70">
        <v>110</v>
      </c>
      <c r="D31" s="50" t="s">
        <v>45</v>
      </c>
      <c r="E31" s="51" t="s">
        <v>317</v>
      </c>
      <c r="F31" s="49" t="s">
        <v>171</v>
      </c>
      <c r="G31" s="5">
        <v>11444</v>
      </c>
      <c r="H31" s="52">
        <v>12177</v>
      </c>
      <c r="I31" s="1"/>
      <c r="J31" s="60">
        <f t="shared" si="2"/>
        <v>8010.8</v>
      </c>
      <c r="K31" s="61">
        <f t="shared" si="3"/>
        <v>8523.9</v>
      </c>
    </row>
    <row r="32" spans="2:11" x14ac:dyDescent="0.25">
      <c r="B32" s="43" t="s">
        <v>197</v>
      </c>
      <c r="C32" s="68">
        <v>110</v>
      </c>
      <c r="D32" s="45" t="s">
        <v>46</v>
      </c>
      <c r="E32" s="46" t="s">
        <v>317</v>
      </c>
      <c r="F32" s="45" t="s">
        <v>171</v>
      </c>
      <c r="G32" s="6">
        <v>16374</v>
      </c>
      <c r="H32" s="4">
        <v>17903</v>
      </c>
      <c r="I32" s="1"/>
      <c r="J32" s="20">
        <f t="shared" si="2"/>
        <v>11461.8</v>
      </c>
      <c r="K32" s="18">
        <f t="shared" si="3"/>
        <v>12532.1</v>
      </c>
    </row>
    <row r="33" spans="2:11" x14ac:dyDescent="0.25">
      <c r="B33" s="43" t="s">
        <v>198</v>
      </c>
      <c r="C33" s="68">
        <v>132</v>
      </c>
      <c r="D33" s="45" t="s">
        <v>47</v>
      </c>
      <c r="E33" s="46" t="s">
        <v>317</v>
      </c>
      <c r="F33" s="45" t="s">
        <v>171</v>
      </c>
      <c r="G33" s="6">
        <v>16605</v>
      </c>
      <c r="H33" s="4">
        <v>18135</v>
      </c>
      <c r="I33" s="1"/>
      <c r="J33" s="20">
        <f t="shared" si="2"/>
        <v>11623.5</v>
      </c>
      <c r="K33" s="18">
        <f t="shared" si="3"/>
        <v>12694.5</v>
      </c>
    </row>
    <row r="34" spans="2:11" x14ac:dyDescent="0.25">
      <c r="B34" s="43" t="s">
        <v>199</v>
      </c>
      <c r="C34" s="68">
        <v>160</v>
      </c>
      <c r="D34" s="45" t="s">
        <v>48</v>
      </c>
      <c r="E34" s="46" t="s">
        <v>317</v>
      </c>
      <c r="F34" s="45" t="s">
        <v>171</v>
      </c>
      <c r="G34" s="6">
        <v>17679</v>
      </c>
      <c r="H34" s="4">
        <v>19209</v>
      </c>
      <c r="I34" s="1"/>
      <c r="J34" s="20">
        <f t="shared" si="2"/>
        <v>12375.3</v>
      </c>
      <c r="K34" s="18">
        <f t="shared" si="3"/>
        <v>13446.3</v>
      </c>
    </row>
    <row r="35" spans="2:11" x14ac:dyDescent="0.25">
      <c r="B35" s="43" t="s">
        <v>200</v>
      </c>
      <c r="C35" s="68">
        <v>200</v>
      </c>
      <c r="D35" s="45" t="s">
        <v>48</v>
      </c>
      <c r="E35" s="46" t="s">
        <v>317</v>
      </c>
      <c r="F35" s="45" t="s">
        <v>171</v>
      </c>
      <c r="G35" s="6">
        <v>18461</v>
      </c>
      <c r="H35" s="4">
        <v>19991</v>
      </c>
      <c r="I35" s="1"/>
      <c r="J35" s="20">
        <f t="shared" si="2"/>
        <v>12922.7</v>
      </c>
      <c r="K35" s="18">
        <f t="shared" si="3"/>
        <v>13993.7</v>
      </c>
    </row>
    <row r="36" spans="2:11" x14ac:dyDescent="0.25">
      <c r="B36" s="43" t="s">
        <v>201</v>
      </c>
      <c r="C36" s="68">
        <v>250</v>
      </c>
      <c r="D36" s="45" t="s">
        <v>48</v>
      </c>
      <c r="E36" s="46" t="s">
        <v>317</v>
      </c>
      <c r="F36" s="45" t="s">
        <v>171</v>
      </c>
      <c r="G36" s="6">
        <v>28272</v>
      </c>
      <c r="H36" s="4">
        <v>29802</v>
      </c>
      <c r="I36" s="1"/>
      <c r="J36" s="20">
        <f t="shared" si="2"/>
        <v>19790.400000000001</v>
      </c>
      <c r="K36" s="18">
        <f t="shared" si="3"/>
        <v>20861.400000000001</v>
      </c>
    </row>
    <row r="37" spans="2:11" x14ac:dyDescent="0.25">
      <c r="B37" s="43" t="s">
        <v>202</v>
      </c>
      <c r="C37" s="68">
        <v>315</v>
      </c>
      <c r="D37" s="45" t="s">
        <v>48</v>
      </c>
      <c r="E37" s="46" t="s">
        <v>317</v>
      </c>
      <c r="F37" s="45" t="s">
        <v>171</v>
      </c>
      <c r="G37" s="6">
        <v>29042</v>
      </c>
      <c r="H37" s="4">
        <v>30571</v>
      </c>
      <c r="I37" s="1"/>
      <c r="J37" s="20">
        <f t="shared" si="2"/>
        <v>20329.400000000001</v>
      </c>
      <c r="K37" s="18">
        <f t="shared" si="3"/>
        <v>21399.7</v>
      </c>
    </row>
    <row r="38" spans="2:11" x14ac:dyDescent="0.25">
      <c r="B38" s="43" t="s">
        <v>203</v>
      </c>
      <c r="C38" s="68">
        <v>355</v>
      </c>
      <c r="D38" s="45" t="s">
        <v>204</v>
      </c>
      <c r="E38" s="46" t="s">
        <v>317</v>
      </c>
      <c r="F38" s="45" t="s">
        <v>171</v>
      </c>
      <c r="G38" s="6">
        <v>38399</v>
      </c>
      <c r="H38" s="4">
        <v>40031</v>
      </c>
      <c r="I38" s="1"/>
      <c r="J38" s="20">
        <f t="shared" si="2"/>
        <v>26879.300000000003</v>
      </c>
      <c r="K38" s="18">
        <f t="shared" si="3"/>
        <v>28021.7</v>
      </c>
    </row>
    <row r="39" spans="2:11" x14ac:dyDescent="0.25">
      <c r="B39" s="43" t="s">
        <v>205</v>
      </c>
      <c r="C39" s="68">
        <v>400</v>
      </c>
      <c r="D39" s="45" t="s">
        <v>206</v>
      </c>
      <c r="E39" s="46" t="s">
        <v>317</v>
      </c>
      <c r="F39" s="45" t="s">
        <v>171</v>
      </c>
      <c r="G39" s="6">
        <v>40993</v>
      </c>
      <c r="H39" s="4">
        <v>42624</v>
      </c>
      <c r="I39" s="1"/>
      <c r="J39" s="20">
        <f t="shared" si="2"/>
        <v>28695.1</v>
      </c>
      <c r="K39" s="18">
        <f t="shared" si="3"/>
        <v>29836.800000000003</v>
      </c>
    </row>
    <row r="40" spans="2:11" x14ac:dyDescent="0.25">
      <c r="B40" s="43" t="s">
        <v>207</v>
      </c>
      <c r="C40" s="68">
        <v>500</v>
      </c>
      <c r="D40" s="45" t="s">
        <v>206</v>
      </c>
      <c r="E40" s="46" t="s">
        <v>317</v>
      </c>
      <c r="F40" s="45" t="s">
        <v>171</v>
      </c>
      <c r="G40" s="6">
        <v>50072</v>
      </c>
      <c r="H40" s="4">
        <v>51704</v>
      </c>
      <c r="I40" s="1"/>
      <c r="J40" s="20">
        <f t="shared" si="2"/>
        <v>35050.400000000001</v>
      </c>
      <c r="K40" s="18">
        <f t="shared" si="3"/>
        <v>36192.800000000003</v>
      </c>
    </row>
    <row r="41" spans="2:11" x14ac:dyDescent="0.25">
      <c r="B41" s="40" t="s">
        <v>17</v>
      </c>
      <c r="C41" s="41"/>
      <c r="D41" s="41"/>
      <c r="E41" s="41"/>
      <c r="F41" s="41"/>
      <c r="G41" s="42"/>
      <c r="H41" s="42"/>
      <c r="I41" s="1"/>
      <c r="J41" s="59"/>
      <c r="K41" s="59"/>
    </row>
    <row r="42" spans="2:11" x14ac:dyDescent="0.25">
      <c r="B42" s="43" t="s">
        <v>332</v>
      </c>
      <c r="C42" s="62">
        <v>0.55000000000000004</v>
      </c>
      <c r="D42" s="45" t="s">
        <v>25</v>
      </c>
      <c r="E42" s="46" t="s">
        <v>318</v>
      </c>
      <c r="F42" s="45" t="s">
        <v>171</v>
      </c>
      <c r="G42" s="6">
        <v>316</v>
      </c>
      <c r="H42" s="4">
        <v>347</v>
      </c>
      <c r="I42" s="1"/>
      <c r="J42" s="20">
        <f t="shared" ref="J42" si="4">IF($K$1=0,"",G42-G42*$K$1)</f>
        <v>221.2</v>
      </c>
      <c r="K42" s="18">
        <f t="shared" ref="K42" si="5">IF($K$1=0,"",H42-H42*$K$1)</f>
        <v>242.9</v>
      </c>
    </row>
    <row r="43" spans="2:11" x14ac:dyDescent="0.25">
      <c r="B43" s="43" t="s">
        <v>208</v>
      </c>
      <c r="C43" s="62">
        <v>0.75</v>
      </c>
      <c r="D43" s="45" t="s">
        <v>25</v>
      </c>
      <c r="E43" s="46" t="s">
        <v>318</v>
      </c>
      <c r="F43" s="45" t="s">
        <v>171</v>
      </c>
      <c r="G43" s="6">
        <v>345</v>
      </c>
      <c r="H43" s="4">
        <v>376</v>
      </c>
      <c r="I43" s="1"/>
      <c r="J43" s="20">
        <f t="shared" si="2"/>
        <v>241.5</v>
      </c>
      <c r="K43" s="18">
        <f t="shared" si="3"/>
        <v>263.2</v>
      </c>
    </row>
    <row r="44" spans="2:11" x14ac:dyDescent="0.25">
      <c r="B44" s="43" t="s">
        <v>209</v>
      </c>
      <c r="C44" s="67">
        <v>1.1000000000000001</v>
      </c>
      <c r="D44" s="45" t="s">
        <v>54</v>
      </c>
      <c r="E44" s="46" t="s">
        <v>318</v>
      </c>
      <c r="F44" s="45" t="s">
        <v>171</v>
      </c>
      <c r="G44" s="6">
        <v>435</v>
      </c>
      <c r="H44" s="4">
        <v>473</v>
      </c>
      <c r="I44" s="1"/>
      <c r="J44" s="20">
        <f t="shared" si="2"/>
        <v>304.5</v>
      </c>
      <c r="K44" s="18">
        <f t="shared" si="3"/>
        <v>331.1</v>
      </c>
    </row>
    <row r="45" spans="2:11" x14ac:dyDescent="0.25">
      <c r="B45" s="43" t="s">
        <v>210</v>
      </c>
      <c r="C45" s="67">
        <v>1.5</v>
      </c>
      <c r="D45" s="45" t="s">
        <v>56</v>
      </c>
      <c r="E45" s="46" t="s">
        <v>318</v>
      </c>
      <c r="F45" s="45" t="s">
        <v>171</v>
      </c>
      <c r="G45" s="6">
        <v>482</v>
      </c>
      <c r="H45" s="4">
        <v>520</v>
      </c>
      <c r="I45" s="1"/>
      <c r="J45" s="20">
        <f t="shared" si="2"/>
        <v>337.4</v>
      </c>
      <c r="K45" s="18">
        <f t="shared" si="3"/>
        <v>364</v>
      </c>
    </row>
    <row r="46" spans="2:11" x14ac:dyDescent="0.25">
      <c r="B46" s="43" t="s">
        <v>211</v>
      </c>
      <c r="C46" s="67">
        <v>2.2000000000000002</v>
      </c>
      <c r="D46" s="45" t="s">
        <v>33</v>
      </c>
      <c r="E46" s="46" t="s">
        <v>318</v>
      </c>
      <c r="F46" s="45" t="s">
        <v>171</v>
      </c>
      <c r="G46" s="6">
        <v>550</v>
      </c>
      <c r="H46" s="4">
        <v>598</v>
      </c>
      <c r="I46" s="1"/>
      <c r="J46" s="20">
        <f t="shared" si="2"/>
        <v>385</v>
      </c>
      <c r="K46" s="18">
        <f t="shared" si="3"/>
        <v>418.6</v>
      </c>
    </row>
    <row r="47" spans="2:11" x14ac:dyDescent="0.25">
      <c r="B47" s="43" t="s">
        <v>212</v>
      </c>
      <c r="C47" s="68">
        <v>3</v>
      </c>
      <c r="D47" s="45" t="s">
        <v>33</v>
      </c>
      <c r="E47" s="46" t="s">
        <v>318</v>
      </c>
      <c r="F47" s="45" t="s">
        <v>171</v>
      </c>
      <c r="G47" s="6">
        <v>637</v>
      </c>
      <c r="H47" s="4">
        <v>686</v>
      </c>
      <c r="I47" s="1"/>
      <c r="J47" s="20">
        <f t="shared" si="2"/>
        <v>445.9</v>
      </c>
      <c r="K47" s="18">
        <f t="shared" si="3"/>
        <v>480.20000000000005</v>
      </c>
    </row>
    <row r="48" spans="2:11" x14ac:dyDescent="0.25">
      <c r="B48" s="43" t="s">
        <v>213</v>
      </c>
      <c r="C48" s="68">
        <v>4</v>
      </c>
      <c r="D48" s="45" t="s">
        <v>34</v>
      </c>
      <c r="E48" s="46" t="s">
        <v>318</v>
      </c>
      <c r="F48" s="45" t="s">
        <v>171</v>
      </c>
      <c r="G48" s="6">
        <v>792</v>
      </c>
      <c r="H48" s="4">
        <v>865</v>
      </c>
      <c r="I48" s="1"/>
      <c r="J48" s="20">
        <f t="shared" si="2"/>
        <v>554.4</v>
      </c>
      <c r="K48" s="18">
        <f t="shared" si="3"/>
        <v>605.5</v>
      </c>
    </row>
    <row r="49" spans="2:11" x14ac:dyDescent="0.25">
      <c r="B49" s="48" t="s">
        <v>315</v>
      </c>
      <c r="C49" s="69">
        <v>5.5</v>
      </c>
      <c r="D49" s="50" t="s">
        <v>316</v>
      </c>
      <c r="E49" s="51" t="s">
        <v>318</v>
      </c>
      <c r="F49" s="49" t="s">
        <v>171</v>
      </c>
      <c r="G49" s="5">
        <v>1387</v>
      </c>
      <c r="H49" s="52">
        <v>1460</v>
      </c>
      <c r="I49" s="1"/>
      <c r="J49" s="20">
        <f t="shared" ref="J49" si="6">IF($K$1=0,"",G49-G49*$K$1)</f>
        <v>970.90000000000009</v>
      </c>
      <c r="K49" s="18">
        <f t="shared" ref="K49" si="7">IF($K$1=0,"",H49-H49*$K$1)</f>
        <v>1022</v>
      </c>
    </row>
    <row r="50" spans="2:11" x14ac:dyDescent="0.25">
      <c r="B50" s="43" t="s">
        <v>214</v>
      </c>
      <c r="C50" s="67">
        <v>5.5</v>
      </c>
      <c r="D50" s="45" t="s">
        <v>35</v>
      </c>
      <c r="E50" s="46" t="s">
        <v>318</v>
      </c>
      <c r="F50" s="45" t="s">
        <v>171</v>
      </c>
      <c r="G50" s="6">
        <v>1033</v>
      </c>
      <c r="H50" s="4">
        <v>1131</v>
      </c>
      <c r="I50" s="1"/>
      <c r="J50" s="20">
        <f t="shared" si="2"/>
        <v>723.1</v>
      </c>
      <c r="K50" s="18">
        <f t="shared" si="3"/>
        <v>791.7</v>
      </c>
    </row>
    <row r="51" spans="2:11" x14ac:dyDescent="0.25">
      <c r="B51" s="43" t="s">
        <v>215</v>
      </c>
      <c r="C51" s="67">
        <v>7.5</v>
      </c>
      <c r="D51" s="45" t="s">
        <v>36</v>
      </c>
      <c r="E51" s="46" t="s">
        <v>318</v>
      </c>
      <c r="F51" s="45" t="s">
        <v>171</v>
      </c>
      <c r="G51" s="6">
        <v>1303</v>
      </c>
      <c r="H51" s="4">
        <v>1401</v>
      </c>
      <c r="I51" s="1"/>
      <c r="J51" s="20">
        <f t="shared" si="2"/>
        <v>912.1</v>
      </c>
      <c r="K51" s="18">
        <f t="shared" si="3"/>
        <v>980.7</v>
      </c>
    </row>
    <row r="52" spans="2:11" x14ac:dyDescent="0.25">
      <c r="B52" s="48" t="s">
        <v>216</v>
      </c>
      <c r="C52" s="70">
        <v>11</v>
      </c>
      <c r="D52" s="50" t="s">
        <v>36</v>
      </c>
      <c r="E52" s="51" t="s">
        <v>318</v>
      </c>
      <c r="F52" s="49" t="s">
        <v>171</v>
      </c>
      <c r="G52" s="5">
        <v>1733</v>
      </c>
      <c r="H52" s="52">
        <v>1830</v>
      </c>
      <c r="I52" s="1"/>
      <c r="J52" s="60">
        <f t="shared" si="2"/>
        <v>1213.0999999999999</v>
      </c>
      <c r="K52" s="61">
        <f t="shared" si="3"/>
        <v>1281</v>
      </c>
    </row>
    <row r="53" spans="2:11" x14ac:dyDescent="0.25">
      <c r="B53" s="43" t="s">
        <v>217</v>
      </c>
      <c r="C53" s="68">
        <v>11</v>
      </c>
      <c r="D53" s="45" t="s">
        <v>37</v>
      </c>
      <c r="E53" s="46" t="s">
        <v>318</v>
      </c>
      <c r="F53" s="45" t="s">
        <v>171</v>
      </c>
      <c r="G53" s="6">
        <v>1857</v>
      </c>
      <c r="H53" s="4">
        <v>2028</v>
      </c>
      <c r="I53" s="1"/>
      <c r="J53" s="20">
        <f t="shared" si="2"/>
        <v>1299.9000000000001</v>
      </c>
      <c r="K53" s="18">
        <f t="shared" si="3"/>
        <v>1419.6</v>
      </c>
    </row>
    <row r="54" spans="2:11" x14ac:dyDescent="0.25">
      <c r="B54" s="43" t="s">
        <v>218</v>
      </c>
      <c r="C54" s="68">
        <v>15</v>
      </c>
      <c r="D54" s="45" t="s">
        <v>38</v>
      </c>
      <c r="E54" s="46" t="s">
        <v>318</v>
      </c>
      <c r="F54" s="45" t="s">
        <v>171</v>
      </c>
      <c r="G54" s="6">
        <v>2211</v>
      </c>
      <c r="H54" s="4">
        <v>2382</v>
      </c>
      <c r="I54" s="1"/>
      <c r="J54" s="20">
        <f t="shared" si="2"/>
        <v>1547.7</v>
      </c>
      <c r="K54" s="18">
        <f t="shared" si="3"/>
        <v>1667.4</v>
      </c>
    </row>
    <row r="55" spans="2:11" x14ac:dyDescent="0.25">
      <c r="B55" s="48" t="s">
        <v>219</v>
      </c>
      <c r="C55" s="69">
        <v>18.5</v>
      </c>
      <c r="D55" s="50" t="s">
        <v>38</v>
      </c>
      <c r="E55" s="51" t="s">
        <v>318</v>
      </c>
      <c r="F55" s="49" t="s">
        <v>171</v>
      </c>
      <c r="G55" s="5">
        <v>3424</v>
      </c>
      <c r="H55" s="52">
        <v>3595</v>
      </c>
      <c r="I55" s="1"/>
      <c r="J55" s="60">
        <f t="shared" si="2"/>
        <v>2396.8000000000002</v>
      </c>
      <c r="K55" s="61">
        <f t="shared" si="3"/>
        <v>2516.5</v>
      </c>
    </row>
    <row r="56" spans="2:11" x14ac:dyDescent="0.25">
      <c r="B56" s="43" t="s">
        <v>220</v>
      </c>
      <c r="C56" s="67">
        <v>18.5</v>
      </c>
      <c r="D56" s="45" t="s">
        <v>70</v>
      </c>
      <c r="E56" s="46" t="s">
        <v>318</v>
      </c>
      <c r="F56" s="45" t="s">
        <v>171</v>
      </c>
      <c r="G56" s="6">
        <v>2737</v>
      </c>
      <c r="H56" s="4">
        <v>2990</v>
      </c>
      <c r="I56" s="1"/>
      <c r="J56" s="20">
        <f t="shared" si="2"/>
        <v>1915.9</v>
      </c>
      <c r="K56" s="18">
        <f t="shared" si="3"/>
        <v>2093</v>
      </c>
    </row>
    <row r="57" spans="2:11" x14ac:dyDescent="0.25">
      <c r="B57" s="43" t="s">
        <v>221</v>
      </c>
      <c r="C57" s="68">
        <v>22</v>
      </c>
      <c r="D57" s="45" t="s">
        <v>39</v>
      </c>
      <c r="E57" s="46" t="s">
        <v>318</v>
      </c>
      <c r="F57" s="45" t="s">
        <v>171</v>
      </c>
      <c r="G57" s="6">
        <v>3089</v>
      </c>
      <c r="H57" s="4">
        <v>3342</v>
      </c>
      <c r="I57" s="1"/>
      <c r="J57" s="20">
        <f t="shared" si="2"/>
        <v>2162.3000000000002</v>
      </c>
      <c r="K57" s="18">
        <f t="shared" si="3"/>
        <v>2339.4</v>
      </c>
    </row>
    <row r="58" spans="2:11" x14ac:dyDescent="0.25">
      <c r="B58" s="48" t="s">
        <v>222</v>
      </c>
      <c r="C58" s="70">
        <v>30</v>
      </c>
      <c r="D58" s="50" t="s">
        <v>39</v>
      </c>
      <c r="E58" s="51" t="s">
        <v>318</v>
      </c>
      <c r="F58" s="49" t="s">
        <v>171</v>
      </c>
      <c r="G58" s="5">
        <v>3981</v>
      </c>
      <c r="H58" s="52">
        <v>4234</v>
      </c>
      <c r="I58" s="1"/>
      <c r="J58" s="60">
        <f t="shared" si="2"/>
        <v>2786.7</v>
      </c>
      <c r="K58" s="61">
        <f t="shared" si="3"/>
        <v>2963.8</v>
      </c>
    </row>
    <row r="59" spans="2:11" x14ac:dyDescent="0.25">
      <c r="B59" s="43" t="s">
        <v>223</v>
      </c>
      <c r="C59" s="68">
        <v>30</v>
      </c>
      <c r="D59" s="45" t="s">
        <v>40</v>
      </c>
      <c r="E59" s="46" t="s">
        <v>318</v>
      </c>
      <c r="F59" s="45" t="s">
        <v>171</v>
      </c>
      <c r="G59" s="6">
        <v>4156</v>
      </c>
      <c r="H59" s="4">
        <v>4541</v>
      </c>
      <c r="I59" s="1"/>
      <c r="J59" s="20">
        <f t="shared" si="2"/>
        <v>2909.2</v>
      </c>
      <c r="K59" s="18">
        <f t="shared" si="3"/>
        <v>3178.7</v>
      </c>
    </row>
    <row r="60" spans="2:11" x14ac:dyDescent="0.25">
      <c r="B60" s="48" t="s">
        <v>224</v>
      </c>
      <c r="C60" s="70">
        <v>37</v>
      </c>
      <c r="D60" s="50" t="s">
        <v>40</v>
      </c>
      <c r="E60" s="51" t="s">
        <v>318</v>
      </c>
      <c r="F60" s="49" t="s">
        <v>171</v>
      </c>
      <c r="G60" s="5">
        <v>4776</v>
      </c>
      <c r="H60" s="52">
        <v>5161</v>
      </c>
      <c r="I60" s="1"/>
      <c r="J60" s="60">
        <f t="shared" si="2"/>
        <v>3343.2</v>
      </c>
      <c r="K60" s="61">
        <f t="shared" si="3"/>
        <v>3612.7</v>
      </c>
    </row>
    <row r="61" spans="2:11" x14ac:dyDescent="0.25">
      <c r="B61" s="43" t="s">
        <v>225</v>
      </c>
      <c r="C61" s="68">
        <v>37</v>
      </c>
      <c r="D61" s="45" t="s">
        <v>41</v>
      </c>
      <c r="E61" s="46" t="s">
        <v>318</v>
      </c>
      <c r="F61" s="45" t="s">
        <v>171</v>
      </c>
      <c r="G61" s="6">
        <v>4361</v>
      </c>
      <c r="H61" s="4">
        <v>4773</v>
      </c>
      <c r="I61" s="1"/>
      <c r="J61" s="20">
        <f t="shared" si="2"/>
        <v>3052.7</v>
      </c>
      <c r="K61" s="18">
        <f t="shared" si="3"/>
        <v>3341.1000000000004</v>
      </c>
    </row>
    <row r="62" spans="2:11" x14ac:dyDescent="0.25">
      <c r="B62" s="43" t="s">
        <v>226</v>
      </c>
      <c r="C62" s="68">
        <v>45</v>
      </c>
      <c r="D62" s="45" t="s">
        <v>42</v>
      </c>
      <c r="E62" s="46" t="s">
        <v>318</v>
      </c>
      <c r="F62" s="45" t="s">
        <v>171</v>
      </c>
      <c r="G62" s="6">
        <v>5122</v>
      </c>
      <c r="H62" s="4">
        <v>5534</v>
      </c>
      <c r="I62" s="1"/>
      <c r="J62" s="20">
        <f t="shared" si="2"/>
        <v>3585.4</v>
      </c>
      <c r="K62" s="18">
        <f t="shared" si="3"/>
        <v>3873.8</v>
      </c>
    </row>
    <row r="63" spans="2:11" x14ac:dyDescent="0.25">
      <c r="B63" s="48" t="s">
        <v>227</v>
      </c>
      <c r="C63" s="70">
        <v>55</v>
      </c>
      <c r="D63" s="50" t="s">
        <v>42</v>
      </c>
      <c r="E63" s="51" t="s">
        <v>318</v>
      </c>
      <c r="F63" s="49" t="s">
        <v>171</v>
      </c>
      <c r="G63" s="5">
        <v>6809</v>
      </c>
      <c r="H63" s="52">
        <v>7221</v>
      </c>
      <c r="I63" s="1"/>
      <c r="J63" s="60">
        <f t="shared" si="2"/>
        <v>4766.3</v>
      </c>
      <c r="K63" s="61">
        <f t="shared" si="3"/>
        <v>5054.7000000000007</v>
      </c>
    </row>
    <row r="64" spans="2:11" x14ac:dyDescent="0.25">
      <c r="B64" s="43" t="s">
        <v>228</v>
      </c>
      <c r="C64" s="68">
        <v>55</v>
      </c>
      <c r="D64" s="45" t="s">
        <v>43</v>
      </c>
      <c r="E64" s="46" t="s">
        <v>318</v>
      </c>
      <c r="F64" s="45" t="s">
        <v>171</v>
      </c>
      <c r="G64" s="6">
        <v>5909</v>
      </c>
      <c r="H64" s="4">
        <v>6464</v>
      </c>
      <c r="I64" s="1"/>
      <c r="J64" s="20">
        <f t="shared" si="2"/>
        <v>4136.3</v>
      </c>
      <c r="K64" s="18">
        <f t="shared" si="3"/>
        <v>4524.8</v>
      </c>
    </row>
    <row r="65" spans="2:11" x14ac:dyDescent="0.25">
      <c r="B65" s="48" t="s">
        <v>229</v>
      </c>
      <c r="C65" s="70">
        <v>75</v>
      </c>
      <c r="D65" s="50" t="s">
        <v>43</v>
      </c>
      <c r="E65" s="51" t="s">
        <v>318</v>
      </c>
      <c r="F65" s="49" t="s">
        <v>171</v>
      </c>
      <c r="G65" s="5">
        <v>8177</v>
      </c>
      <c r="H65" s="52">
        <v>8732</v>
      </c>
      <c r="I65" s="1"/>
      <c r="J65" s="60">
        <f t="shared" si="2"/>
        <v>5723.9</v>
      </c>
      <c r="K65" s="61">
        <f t="shared" si="3"/>
        <v>6112.4</v>
      </c>
    </row>
    <row r="66" spans="2:11" x14ac:dyDescent="0.25">
      <c r="B66" s="43" t="s">
        <v>230</v>
      </c>
      <c r="C66" s="68">
        <v>75</v>
      </c>
      <c r="D66" s="45" t="s">
        <v>44</v>
      </c>
      <c r="E66" s="46" t="s">
        <v>318</v>
      </c>
      <c r="F66" s="45" t="s">
        <v>171</v>
      </c>
      <c r="G66" s="6">
        <v>7826</v>
      </c>
      <c r="H66" s="4">
        <v>8560</v>
      </c>
      <c r="I66" s="1"/>
      <c r="J66" s="20">
        <f t="shared" si="2"/>
        <v>5478.2000000000007</v>
      </c>
      <c r="K66" s="18">
        <f t="shared" si="3"/>
        <v>5992</v>
      </c>
    </row>
    <row r="67" spans="2:11" x14ac:dyDescent="0.25">
      <c r="B67" s="43" t="s">
        <v>231</v>
      </c>
      <c r="C67" s="68">
        <v>90</v>
      </c>
      <c r="D67" s="45" t="s">
        <v>45</v>
      </c>
      <c r="E67" s="46" t="s">
        <v>318</v>
      </c>
      <c r="F67" s="45" t="s">
        <v>171</v>
      </c>
      <c r="G67" s="6">
        <v>9098</v>
      </c>
      <c r="H67" s="4">
        <v>9831</v>
      </c>
      <c r="I67" s="1"/>
      <c r="J67" s="20">
        <f t="shared" si="2"/>
        <v>6368.6</v>
      </c>
      <c r="K67" s="18">
        <f t="shared" si="3"/>
        <v>6881.7000000000007</v>
      </c>
    </row>
    <row r="68" spans="2:11" x14ac:dyDescent="0.25">
      <c r="B68" s="48" t="s">
        <v>232</v>
      </c>
      <c r="C68" s="70">
        <v>110</v>
      </c>
      <c r="D68" s="50" t="s">
        <v>45</v>
      </c>
      <c r="E68" s="51" t="s">
        <v>318</v>
      </c>
      <c r="F68" s="49" t="s">
        <v>171</v>
      </c>
      <c r="G68" s="5">
        <v>11790</v>
      </c>
      <c r="H68" s="52">
        <v>12524</v>
      </c>
      <c r="I68" s="1"/>
      <c r="J68" s="60">
        <f t="shared" si="2"/>
        <v>8253</v>
      </c>
      <c r="K68" s="61">
        <f t="shared" si="3"/>
        <v>8766.7999999999993</v>
      </c>
    </row>
    <row r="69" spans="2:11" x14ac:dyDescent="0.25">
      <c r="B69" s="43" t="s">
        <v>233</v>
      </c>
      <c r="C69" s="68">
        <v>110</v>
      </c>
      <c r="D69" s="45" t="s">
        <v>46</v>
      </c>
      <c r="E69" s="46" t="s">
        <v>318</v>
      </c>
      <c r="F69" s="45" t="s">
        <v>171</v>
      </c>
      <c r="G69" s="6">
        <v>14334</v>
      </c>
      <c r="H69" s="4">
        <v>15863</v>
      </c>
      <c r="I69" s="1"/>
      <c r="J69" s="20">
        <f t="shared" si="2"/>
        <v>10033.799999999999</v>
      </c>
      <c r="K69" s="18">
        <f t="shared" si="3"/>
        <v>11104.1</v>
      </c>
    </row>
    <row r="70" spans="2:11" x14ac:dyDescent="0.25">
      <c r="B70" s="43" t="s">
        <v>234</v>
      </c>
      <c r="C70" s="68">
        <v>132</v>
      </c>
      <c r="D70" s="45" t="s">
        <v>47</v>
      </c>
      <c r="E70" s="46" t="s">
        <v>318</v>
      </c>
      <c r="F70" s="45" t="s">
        <v>171</v>
      </c>
      <c r="G70" s="6">
        <v>14751</v>
      </c>
      <c r="H70" s="4">
        <v>16280</v>
      </c>
      <c r="I70" s="1"/>
      <c r="J70" s="20">
        <f t="shared" si="2"/>
        <v>10325.700000000001</v>
      </c>
      <c r="K70" s="18">
        <f t="shared" si="3"/>
        <v>11396</v>
      </c>
    </row>
    <row r="71" spans="2:11" x14ac:dyDescent="0.25">
      <c r="B71" s="43" t="s">
        <v>235</v>
      </c>
      <c r="C71" s="68">
        <v>160</v>
      </c>
      <c r="D71" s="45" t="s">
        <v>48</v>
      </c>
      <c r="E71" s="46" t="s">
        <v>318</v>
      </c>
      <c r="F71" s="45" t="s">
        <v>171</v>
      </c>
      <c r="G71" s="6">
        <v>15288</v>
      </c>
      <c r="H71" s="4">
        <v>16818</v>
      </c>
      <c r="I71" s="1"/>
      <c r="J71" s="20">
        <f t="shared" si="2"/>
        <v>10701.6</v>
      </c>
      <c r="K71" s="18">
        <f t="shared" si="3"/>
        <v>11772.6</v>
      </c>
    </row>
    <row r="72" spans="2:11" x14ac:dyDescent="0.25">
      <c r="B72" s="43" t="s">
        <v>236</v>
      </c>
      <c r="C72" s="68">
        <v>200</v>
      </c>
      <c r="D72" s="45" t="s">
        <v>48</v>
      </c>
      <c r="E72" s="46" t="s">
        <v>318</v>
      </c>
      <c r="F72" s="45" t="s">
        <v>171</v>
      </c>
      <c r="G72" s="6">
        <v>16066</v>
      </c>
      <c r="H72" s="4">
        <v>17596</v>
      </c>
      <c r="I72" s="1"/>
      <c r="J72" s="20">
        <f t="shared" si="2"/>
        <v>11246.2</v>
      </c>
      <c r="K72" s="18">
        <f t="shared" si="3"/>
        <v>12317.2</v>
      </c>
    </row>
    <row r="73" spans="2:11" x14ac:dyDescent="0.25">
      <c r="B73" s="43" t="s">
        <v>237</v>
      </c>
      <c r="C73" s="68">
        <v>250</v>
      </c>
      <c r="D73" s="45" t="s">
        <v>48</v>
      </c>
      <c r="E73" s="46" t="s">
        <v>318</v>
      </c>
      <c r="F73" s="45" t="s">
        <v>171</v>
      </c>
      <c r="G73" s="6">
        <v>24538</v>
      </c>
      <c r="H73" s="4">
        <v>26068</v>
      </c>
      <c r="I73" s="1"/>
      <c r="J73" s="20">
        <f t="shared" si="2"/>
        <v>17176.599999999999</v>
      </c>
      <c r="K73" s="18">
        <f t="shared" si="3"/>
        <v>18247.599999999999</v>
      </c>
    </row>
    <row r="74" spans="2:11" x14ac:dyDescent="0.25">
      <c r="B74" s="43" t="s">
        <v>238</v>
      </c>
      <c r="C74" s="68">
        <v>315</v>
      </c>
      <c r="D74" s="45" t="s">
        <v>48</v>
      </c>
      <c r="E74" s="46" t="s">
        <v>318</v>
      </c>
      <c r="F74" s="45" t="s">
        <v>171</v>
      </c>
      <c r="G74" s="6">
        <v>28239</v>
      </c>
      <c r="H74" s="4">
        <v>29769</v>
      </c>
      <c r="I74" s="1"/>
      <c r="J74" s="20">
        <f t="shared" si="2"/>
        <v>19767.300000000003</v>
      </c>
      <c r="K74" s="18">
        <f t="shared" si="3"/>
        <v>20838.300000000003</v>
      </c>
    </row>
    <row r="75" spans="2:11" x14ac:dyDescent="0.25">
      <c r="B75" s="43" t="s">
        <v>239</v>
      </c>
      <c r="C75" s="68">
        <v>355</v>
      </c>
      <c r="D75" s="45" t="s">
        <v>204</v>
      </c>
      <c r="E75" s="46" t="s">
        <v>318</v>
      </c>
      <c r="F75" s="45" t="s">
        <v>171</v>
      </c>
      <c r="G75" s="6">
        <v>36852</v>
      </c>
      <c r="H75" s="4">
        <v>38484</v>
      </c>
      <c r="I75" s="1"/>
      <c r="J75" s="20">
        <f t="shared" si="2"/>
        <v>25796.400000000001</v>
      </c>
      <c r="K75" s="18">
        <f t="shared" si="3"/>
        <v>26938.800000000003</v>
      </c>
    </row>
    <row r="76" spans="2:11" x14ac:dyDescent="0.25">
      <c r="B76" s="43" t="s">
        <v>240</v>
      </c>
      <c r="C76" s="68">
        <v>400</v>
      </c>
      <c r="D76" s="45" t="s">
        <v>206</v>
      </c>
      <c r="E76" s="46" t="s">
        <v>318</v>
      </c>
      <c r="F76" s="45" t="s">
        <v>171</v>
      </c>
      <c r="G76" s="6">
        <v>38745</v>
      </c>
      <c r="H76" s="4">
        <v>40377</v>
      </c>
      <c r="I76" s="1"/>
      <c r="J76" s="20">
        <f t="shared" si="2"/>
        <v>27121.5</v>
      </c>
      <c r="K76" s="18">
        <f t="shared" si="3"/>
        <v>28263.9</v>
      </c>
    </row>
    <row r="77" spans="2:11" x14ac:dyDescent="0.25">
      <c r="B77" s="43" t="s">
        <v>241</v>
      </c>
      <c r="C77" s="68">
        <v>500</v>
      </c>
      <c r="D77" s="45" t="s">
        <v>206</v>
      </c>
      <c r="E77" s="46" t="s">
        <v>318</v>
      </c>
      <c r="F77" s="45" t="s">
        <v>171</v>
      </c>
      <c r="G77" s="6">
        <v>48255</v>
      </c>
      <c r="H77" s="4">
        <v>49886</v>
      </c>
      <c r="I77" s="1"/>
      <c r="J77" s="20">
        <f t="shared" si="2"/>
        <v>33778.5</v>
      </c>
      <c r="K77" s="18">
        <f t="shared" si="3"/>
        <v>34920.199999999997</v>
      </c>
    </row>
    <row r="78" spans="2:11" x14ac:dyDescent="0.25">
      <c r="B78" s="40" t="s">
        <v>26</v>
      </c>
      <c r="C78" s="41"/>
      <c r="D78" s="41"/>
      <c r="E78" s="41"/>
      <c r="F78" s="41"/>
      <c r="G78" s="42"/>
      <c r="H78" s="42"/>
      <c r="I78" s="1"/>
      <c r="J78" s="59"/>
      <c r="K78" s="59"/>
    </row>
    <row r="79" spans="2:11" x14ac:dyDescent="0.25">
      <c r="B79" s="43" t="s">
        <v>333</v>
      </c>
      <c r="C79" s="62">
        <v>0.37</v>
      </c>
      <c r="D79" s="45" t="s">
        <v>25</v>
      </c>
      <c r="E79" s="46" t="s">
        <v>319</v>
      </c>
      <c r="F79" s="45" t="s">
        <v>171</v>
      </c>
      <c r="G79" s="6">
        <v>327</v>
      </c>
      <c r="H79" s="4">
        <v>358</v>
      </c>
      <c r="I79" s="1"/>
      <c r="J79" s="20">
        <f t="shared" ref="J79:J80" si="8">IF($K$1=0,"",G79-G79*$K$1)</f>
        <v>228.9</v>
      </c>
      <c r="K79" s="18">
        <f t="shared" ref="K79:K80" si="9">IF($K$1=0,"",H79-H79*$K$1)</f>
        <v>250.60000000000002</v>
      </c>
    </row>
    <row r="80" spans="2:11" x14ac:dyDescent="0.25">
      <c r="B80" s="43" t="s">
        <v>334</v>
      </c>
      <c r="C80" s="62">
        <v>0.55000000000000004</v>
      </c>
      <c r="D80" s="45" t="s">
        <v>25</v>
      </c>
      <c r="E80" s="46" t="s">
        <v>319</v>
      </c>
      <c r="F80" s="45" t="s">
        <v>171</v>
      </c>
      <c r="G80" s="6">
        <v>350</v>
      </c>
      <c r="H80" s="4">
        <v>381</v>
      </c>
      <c r="I80" s="1"/>
      <c r="J80" s="20">
        <f t="shared" si="8"/>
        <v>245</v>
      </c>
      <c r="K80" s="18">
        <f t="shared" si="9"/>
        <v>266.7</v>
      </c>
    </row>
    <row r="81" spans="2:11" x14ac:dyDescent="0.25">
      <c r="B81" s="43" t="s">
        <v>242</v>
      </c>
      <c r="C81" s="62">
        <v>0.75</v>
      </c>
      <c r="D81" s="45" t="s">
        <v>54</v>
      </c>
      <c r="E81" s="46" t="s">
        <v>319</v>
      </c>
      <c r="F81" s="45" t="s">
        <v>171</v>
      </c>
      <c r="G81" s="6">
        <v>416</v>
      </c>
      <c r="H81" s="4">
        <v>454</v>
      </c>
      <c r="I81" s="1"/>
      <c r="J81" s="20">
        <f t="shared" si="2"/>
        <v>291.2</v>
      </c>
      <c r="K81" s="18">
        <f t="shared" si="3"/>
        <v>317.8</v>
      </c>
    </row>
    <row r="82" spans="2:11" x14ac:dyDescent="0.25">
      <c r="B82" s="43" t="s">
        <v>243</v>
      </c>
      <c r="C82" s="67">
        <v>1.1000000000000001</v>
      </c>
      <c r="D82" s="45" t="s">
        <v>56</v>
      </c>
      <c r="E82" s="46" t="s">
        <v>319</v>
      </c>
      <c r="F82" s="45" t="s">
        <v>171</v>
      </c>
      <c r="G82" s="6">
        <v>547</v>
      </c>
      <c r="H82" s="4">
        <v>586</v>
      </c>
      <c r="I82" s="1"/>
      <c r="J82" s="20">
        <f t="shared" si="2"/>
        <v>382.9</v>
      </c>
      <c r="K82" s="18">
        <f t="shared" si="3"/>
        <v>410.20000000000005</v>
      </c>
    </row>
    <row r="83" spans="2:11" x14ac:dyDescent="0.25">
      <c r="B83" s="43" t="s">
        <v>244</v>
      </c>
      <c r="C83" s="67">
        <v>1.5</v>
      </c>
      <c r="D83" s="45" t="s">
        <v>33</v>
      </c>
      <c r="E83" s="46" t="s">
        <v>319</v>
      </c>
      <c r="F83" s="45" t="s">
        <v>171</v>
      </c>
      <c r="G83" s="6">
        <v>609</v>
      </c>
      <c r="H83" s="4">
        <v>658</v>
      </c>
      <c r="I83" s="1"/>
      <c r="J83" s="20">
        <f t="shared" si="2"/>
        <v>426.3</v>
      </c>
      <c r="K83" s="18">
        <f t="shared" si="3"/>
        <v>460.6</v>
      </c>
    </row>
    <row r="84" spans="2:11" x14ac:dyDescent="0.25">
      <c r="B84" s="43" t="s">
        <v>245</v>
      </c>
      <c r="C84" s="67">
        <v>2.2000000000000002</v>
      </c>
      <c r="D84" s="45" t="s">
        <v>34</v>
      </c>
      <c r="E84" s="46" t="s">
        <v>319</v>
      </c>
      <c r="F84" s="45" t="s">
        <v>171</v>
      </c>
      <c r="G84" s="6">
        <v>757</v>
      </c>
      <c r="H84" s="4">
        <v>830</v>
      </c>
      <c r="I84" s="1"/>
      <c r="J84" s="20">
        <f t="shared" si="2"/>
        <v>529.9</v>
      </c>
      <c r="K84" s="18">
        <f t="shared" si="3"/>
        <v>581</v>
      </c>
    </row>
    <row r="85" spans="2:11" x14ac:dyDescent="0.25">
      <c r="B85" s="43" t="s">
        <v>246</v>
      </c>
      <c r="C85" s="68">
        <v>3</v>
      </c>
      <c r="D85" s="45" t="s">
        <v>35</v>
      </c>
      <c r="E85" s="46" t="s">
        <v>319</v>
      </c>
      <c r="F85" s="45" t="s">
        <v>171</v>
      </c>
      <c r="G85" s="6">
        <v>1127</v>
      </c>
      <c r="H85" s="4">
        <v>1225</v>
      </c>
      <c r="I85" s="1"/>
      <c r="J85" s="20">
        <f t="shared" si="2"/>
        <v>788.90000000000009</v>
      </c>
      <c r="K85" s="18">
        <f t="shared" si="3"/>
        <v>857.5</v>
      </c>
    </row>
    <row r="86" spans="2:11" x14ac:dyDescent="0.25">
      <c r="B86" s="43" t="s">
        <v>247</v>
      </c>
      <c r="C86" s="68">
        <v>4</v>
      </c>
      <c r="D86" s="45" t="s">
        <v>36</v>
      </c>
      <c r="E86" s="46" t="s">
        <v>319</v>
      </c>
      <c r="F86" s="45" t="s">
        <v>171</v>
      </c>
      <c r="G86" s="6">
        <v>1194</v>
      </c>
      <c r="H86" s="4">
        <v>1291</v>
      </c>
      <c r="I86" s="1"/>
      <c r="J86" s="20">
        <f t="shared" ref="J86:J136" si="10">IF($K$1=0,"",G86-G86*$K$1)</f>
        <v>835.8</v>
      </c>
      <c r="K86" s="18">
        <f t="shared" ref="K86:K136" si="11">IF($K$1=0,"",H86-H86*$K$1)</f>
        <v>903.7</v>
      </c>
    </row>
    <row r="87" spans="2:11" x14ac:dyDescent="0.25">
      <c r="B87" s="43" t="s">
        <v>248</v>
      </c>
      <c r="C87" s="67">
        <v>5.5</v>
      </c>
      <c r="D87" s="45" t="s">
        <v>36</v>
      </c>
      <c r="E87" s="46" t="s">
        <v>319</v>
      </c>
      <c r="F87" s="45" t="s">
        <v>171</v>
      </c>
      <c r="G87" s="6">
        <v>1302</v>
      </c>
      <c r="H87" s="4">
        <v>1400</v>
      </c>
      <c r="I87" s="1"/>
      <c r="J87" s="20">
        <f t="shared" si="10"/>
        <v>911.40000000000009</v>
      </c>
      <c r="K87" s="18">
        <f t="shared" si="11"/>
        <v>980</v>
      </c>
    </row>
    <row r="88" spans="2:11" x14ac:dyDescent="0.25">
      <c r="B88" s="43" t="s">
        <v>249</v>
      </c>
      <c r="C88" s="67">
        <v>7.5</v>
      </c>
      <c r="D88" s="45" t="s">
        <v>37</v>
      </c>
      <c r="E88" s="46" t="s">
        <v>319</v>
      </c>
      <c r="F88" s="45" t="s">
        <v>171</v>
      </c>
      <c r="G88" s="6">
        <v>2025</v>
      </c>
      <c r="H88" s="4">
        <v>2196</v>
      </c>
      <c r="I88" s="1"/>
      <c r="J88" s="20">
        <f t="shared" si="10"/>
        <v>1417.5</v>
      </c>
      <c r="K88" s="18">
        <f t="shared" si="11"/>
        <v>1537.2</v>
      </c>
    </row>
    <row r="89" spans="2:11" x14ac:dyDescent="0.25">
      <c r="B89" s="43" t="s">
        <v>250</v>
      </c>
      <c r="C89" s="68">
        <v>11</v>
      </c>
      <c r="D89" s="45" t="s">
        <v>38</v>
      </c>
      <c r="E89" s="46" t="s">
        <v>319</v>
      </c>
      <c r="F89" s="45" t="s">
        <v>171</v>
      </c>
      <c r="G89" s="6">
        <v>2429</v>
      </c>
      <c r="H89" s="4">
        <v>2600</v>
      </c>
      <c r="I89" s="1"/>
      <c r="J89" s="20">
        <f t="shared" si="10"/>
        <v>1700.3000000000002</v>
      </c>
      <c r="K89" s="18">
        <f t="shared" si="11"/>
        <v>1820</v>
      </c>
    </row>
    <row r="90" spans="2:11" x14ac:dyDescent="0.25">
      <c r="B90" s="43" t="s">
        <v>251</v>
      </c>
      <c r="C90" s="68">
        <v>15</v>
      </c>
      <c r="D90" s="45" t="s">
        <v>39</v>
      </c>
      <c r="E90" s="46" t="s">
        <v>319</v>
      </c>
      <c r="F90" s="45" t="s">
        <v>171</v>
      </c>
      <c r="G90" s="6">
        <v>3123</v>
      </c>
      <c r="H90" s="4">
        <v>3376</v>
      </c>
      <c r="I90" s="1"/>
      <c r="J90" s="20">
        <f t="shared" si="10"/>
        <v>2186.1</v>
      </c>
      <c r="K90" s="18">
        <f t="shared" si="11"/>
        <v>2363.1999999999998</v>
      </c>
    </row>
    <row r="91" spans="2:11" x14ac:dyDescent="0.25">
      <c r="B91" s="48" t="s">
        <v>252</v>
      </c>
      <c r="C91" s="69">
        <v>18.5</v>
      </c>
      <c r="D91" s="50" t="s">
        <v>39</v>
      </c>
      <c r="E91" s="51" t="s">
        <v>319</v>
      </c>
      <c r="F91" s="49" t="s">
        <v>171</v>
      </c>
      <c r="G91" s="5">
        <v>3915</v>
      </c>
      <c r="H91" s="52">
        <v>4168</v>
      </c>
      <c r="I91" s="1"/>
      <c r="J91" s="60">
        <f t="shared" si="10"/>
        <v>2740.5</v>
      </c>
      <c r="K91" s="61">
        <f t="shared" si="11"/>
        <v>2917.6000000000004</v>
      </c>
    </row>
    <row r="92" spans="2:11" x14ac:dyDescent="0.25">
      <c r="B92" s="43" t="s">
        <v>253</v>
      </c>
      <c r="C92" s="67">
        <v>18.5</v>
      </c>
      <c r="D92" s="45" t="s">
        <v>40</v>
      </c>
      <c r="E92" s="46" t="s">
        <v>319</v>
      </c>
      <c r="F92" s="45" t="s">
        <v>171</v>
      </c>
      <c r="G92" s="6">
        <v>3833</v>
      </c>
      <c r="H92" s="4">
        <v>4218</v>
      </c>
      <c r="I92" s="1"/>
      <c r="J92" s="20">
        <f t="shared" si="10"/>
        <v>2683.1000000000004</v>
      </c>
      <c r="K92" s="18">
        <f t="shared" si="11"/>
        <v>2952.6000000000004</v>
      </c>
    </row>
    <row r="93" spans="2:11" x14ac:dyDescent="0.25">
      <c r="B93" s="43" t="s">
        <v>254</v>
      </c>
      <c r="C93" s="68">
        <v>22</v>
      </c>
      <c r="D93" s="45" t="s">
        <v>40</v>
      </c>
      <c r="E93" s="46" t="s">
        <v>319</v>
      </c>
      <c r="F93" s="45" t="s">
        <v>171</v>
      </c>
      <c r="G93" s="6">
        <v>4586</v>
      </c>
      <c r="H93" s="4">
        <v>4970</v>
      </c>
      <c r="I93" s="1"/>
      <c r="J93" s="20">
        <f t="shared" si="10"/>
        <v>3210.2</v>
      </c>
      <c r="K93" s="18">
        <f t="shared" si="11"/>
        <v>3479</v>
      </c>
    </row>
    <row r="94" spans="2:11" x14ac:dyDescent="0.25">
      <c r="B94" s="48" t="s">
        <v>255</v>
      </c>
      <c r="C94" s="70">
        <v>30</v>
      </c>
      <c r="D94" s="50" t="s">
        <v>40</v>
      </c>
      <c r="E94" s="51" t="s">
        <v>319</v>
      </c>
      <c r="F94" s="49" t="s">
        <v>171</v>
      </c>
      <c r="G94" s="5">
        <v>5705</v>
      </c>
      <c r="H94" s="52">
        <v>6090</v>
      </c>
      <c r="I94" s="1"/>
      <c r="J94" s="60">
        <f t="shared" si="10"/>
        <v>3993.5</v>
      </c>
      <c r="K94" s="61">
        <f t="shared" si="11"/>
        <v>4263</v>
      </c>
    </row>
    <row r="95" spans="2:11" x14ac:dyDescent="0.25">
      <c r="B95" s="43" t="s">
        <v>256</v>
      </c>
      <c r="C95" s="68">
        <v>30</v>
      </c>
      <c r="D95" s="45" t="s">
        <v>42</v>
      </c>
      <c r="E95" s="46" t="s">
        <v>319</v>
      </c>
      <c r="F95" s="45" t="s">
        <v>171</v>
      </c>
      <c r="G95" s="6">
        <v>5409</v>
      </c>
      <c r="H95" s="4">
        <v>5821</v>
      </c>
      <c r="I95" s="1"/>
      <c r="J95" s="20">
        <f t="shared" si="10"/>
        <v>3786.3</v>
      </c>
      <c r="K95" s="18">
        <f t="shared" si="11"/>
        <v>4074.7</v>
      </c>
    </row>
    <row r="96" spans="2:11" x14ac:dyDescent="0.25">
      <c r="B96" s="48" t="s">
        <v>257</v>
      </c>
      <c r="C96" s="70">
        <v>37</v>
      </c>
      <c r="D96" s="50" t="s">
        <v>42</v>
      </c>
      <c r="E96" s="51" t="s">
        <v>319</v>
      </c>
      <c r="F96" s="49" t="s">
        <v>171</v>
      </c>
      <c r="G96" s="5">
        <v>6931</v>
      </c>
      <c r="H96" s="52">
        <v>7343</v>
      </c>
      <c r="I96" s="1"/>
      <c r="J96" s="60">
        <f t="shared" si="10"/>
        <v>4851.7000000000007</v>
      </c>
      <c r="K96" s="61">
        <f t="shared" si="11"/>
        <v>5140.1000000000004</v>
      </c>
    </row>
    <row r="97" spans="2:11" x14ac:dyDescent="0.25">
      <c r="B97" s="43" t="s">
        <v>258</v>
      </c>
      <c r="C97" s="68">
        <v>37</v>
      </c>
      <c r="D97" s="45" t="s">
        <v>43</v>
      </c>
      <c r="E97" s="46" t="s">
        <v>319</v>
      </c>
      <c r="F97" s="45" t="s">
        <v>171</v>
      </c>
      <c r="G97" s="6">
        <v>6116</v>
      </c>
      <c r="H97" s="4">
        <v>6671</v>
      </c>
      <c r="I97" s="1"/>
      <c r="J97" s="20">
        <f t="shared" si="10"/>
        <v>4281.2</v>
      </c>
      <c r="K97" s="18">
        <f t="shared" si="11"/>
        <v>4669.7</v>
      </c>
    </row>
    <row r="98" spans="2:11" x14ac:dyDescent="0.25">
      <c r="B98" s="48" t="s">
        <v>259</v>
      </c>
      <c r="C98" s="70">
        <v>45</v>
      </c>
      <c r="D98" s="50" t="s">
        <v>43</v>
      </c>
      <c r="E98" s="51" t="s">
        <v>319</v>
      </c>
      <c r="F98" s="49" t="s">
        <v>171</v>
      </c>
      <c r="G98" s="5">
        <v>7377</v>
      </c>
      <c r="H98" s="52">
        <v>7932</v>
      </c>
      <c r="I98" s="1"/>
      <c r="J98" s="60">
        <f t="shared" si="10"/>
        <v>5163.8999999999996</v>
      </c>
      <c r="K98" s="61">
        <f t="shared" si="11"/>
        <v>5552.4</v>
      </c>
    </row>
    <row r="99" spans="2:11" x14ac:dyDescent="0.25">
      <c r="B99" s="43" t="s">
        <v>260</v>
      </c>
      <c r="C99" s="68">
        <v>45</v>
      </c>
      <c r="D99" s="45" t="s">
        <v>44</v>
      </c>
      <c r="E99" s="46" t="s">
        <v>319</v>
      </c>
      <c r="F99" s="45" t="s">
        <v>171</v>
      </c>
      <c r="G99" s="6">
        <v>7175</v>
      </c>
      <c r="H99" s="4">
        <v>7908</v>
      </c>
      <c r="I99" s="1"/>
      <c r="J99" s="20">
        <f t="shared" si="10"/>
        <v>5022.5</v>
      </c>
      <c r="K99" s="18">
        <f t="shared" si="11"/>
        <v>5535.6</v>
      </c>
    </row>
    <row r="100" spans="2:11" x14ac:dyDescent="0.25">
      <c r="B100" s="43" t="s">
        <v>261</v>
      </c>
      <c r="C100" s="68">
        <v>55</v>
      </c>
      <c r="D100" s="45" t="s">
        <v>45</v>
      </c>
      <c r="E100" s="46" t="s">
        <v>319</v>
      </c>
      <c r="F100" s="45" t="s">
        <v>171</v>
      </c>
      <c r="G100" s="6">
        <v>8520</v>
      </c>
      <c r="H100" s="4">
        <v>9253</v>
      </c>
      <c r="I100" s="1"/>
      <c r="J100" s="20">
        <f t="shared" si="10"/>
        <v>5964</v>
      </c>
      <c r="K100" s="18">
        <f t="shared" si="11"/>
        <v>6477.1</v>
      </c>
    </row>
    <row r="101" spans="2:11" x14ac:dyDescent="0.25">
      <c r="B101" s="48" t="s">
        <v>262</v>
      </c>
      <c r="C101" s="70">
        <v>75</v>
      </c>
      <c r="D101" s="50" t="s">
        <v>45</v>
      </c>
      <c r="E101" s="51" t="s">
        <v>319</v>
      </c>
      <c r="F101" s="49" t="s">
        <v>171</v>
      </c>
      <c r="G101" s="5">
        <v>10218</v>
      </c>
      <c r="H101" s="52">
        <v>10952</v>
      </c>
      <c r="I101" s="1"/>
      <c r="J101" s="60">
        <f t="shared" si="10"/>
        <v>7152.6</v>
      </c>
      <c r="K101" s="61">
        <f t="shared" si="11"/>
        <v>7666.4</v>
      </c>
    </row>
    <row r="102" spans="2:11" x14ac:dyDescent="0.25">
      <c r="B102" s="43" t="s">
        <v>263</v>
      </c>
      <c r="C102" s="68">
        <v>75</v>
      </c>
      <c r="D102" s="45" t="s">
        <v>46</v>
      </c>
      <c r="E102" s="46" t="s">
        <v>319</v>
      </c>
      <c r="F102" s="45" t="s">
        <v>171</v>
      </c>
      <c r="G102" s="6">
        <v>14691</v>
      </c>
      <c r="H102" s="4">
        <v>16221</v>
      </c>
      <c r="I102" s="1"/>
      <c r="J102" s="20">
        <f t="shared" si="10"/>
        <v>10283.700000000001</v>
      </c>
      <c r="K102" s="18">
        <f t="shared" si="11"/>
        <v>11354.7</v>
      </c>
    </row>
    <row r="103" spans="2:11" x14ac:dyDescent="0.25">
      <c r="B103" s="43" t="s">
        <v>264</v>
      </c>
      <c r="C103" s="68">
        <v>90</v>
      </c>
      <c r="D103" s="45" t="s">
        <v>47</v>
      </c>
      <c r="E103" s="46" t="s">
        <v>319</v>
      </c>
      <c r="F103" s="45" t="s">
        <v>171</v>
      </c>
      <c r="G103" s="6">
        <v>15185</v>
      </c>
      <c r="H103" s="4">
        <v>16715</v>
      </c>
      <c r="I103" s="1"/>
      <c r="J103" s="20">
        <f t="shared" si="10"/>
        <v>10629.5</v>
      </c>
      <c r="K103" s="18">
        <f t="shared" si="11"/>
        <v>11700.5</v>
      </c>
    </row>
    <row r="104" spans="2:11" x14ac:dyDescent="0.25">
      <c r="B104" s="43" t="s">
        <v>265</v>
      </c>
      <c r="C104" s="68">
        <v>110</v>
      </c>
      <c r="D104" s="45" t="s">
        <v>48</v>
      </c>
      <c r="E104" s="46" t="s">
        <v>319</v>
      </c>
      <c r="F104" s="45" t="s">
        <v>171</v>
      </c>
      <c r="G104" s="6">
        <v>15855</v>
      </c>
      <c r="H104" s="4">
        <v>17384</v>
      </c>
      <c r="I104" s="1"/>
      <c r="J104" s="20">
        <f t="shared" si="10"/>
        <v>11098.5</v>
      </c>
      <c r="K104" s="18">
        <f t="shared" si="11"/>
        <v>12168.8</v>
      </c>
    </row>
    <row r="105" spans="2:11" x14ac:dyDescent="0.25">
      <c r="B105" s="43" t="s">
        <v>266</v>
      </c>
      <c r="C105" s="68">
        <v>132</v>
      </c>
      <c r="D105" s="45" t="s">
        <v>48</v>
      </c>
      <c r="E105" s="46" t="s">
        <v>319</v>
      </c>
      <c r="F105" s="45" t="s">
        <v>171</v>
      </c>
      <c r="G105" s="6">
        <v>16586</v>
      </c>
      <c r="H105" s="4">
        <v>18116</v>
      </c>
      <c r="I105" s="1"/>
      <c r="J105" s="20">
        <f t="shared" si="10"/>
        <v>11610.2</v>
      </c>
      <c r="K105" s="18">
        <f t="shared" si="11"/>
        <v>12681.2</v>
      </c>
    </row>
    <row r="106" spans="2:11" x14ac:dyDescent="0.25">
      <c r="B106" s="43" t="s">
        <v>267</v>
      </c>
      <c r="C106" s="68">
        <v>160</v>
      </c>
      <c r="D106" s="45" t="s">
        <v>48</v>
      </c>
      <c r="E106" s="46" t="s">
        <v>319</v>
      </c>
      <c r="F106" s="45" t="s">
        <v>171</v>
      </c>
      <c r="G106" s="6">
        <v>24247</v>
      </c>
      <c r="H106" s="4">
        <v>25776</v>
      </c>
      <c r="I106" s="1"/>
      <c r="J106" s="20">
        <f t="shared" si="10"/>
        <v>16972.900000000001</v>
      </c>
      <c r="K106" s="18">
        <f t="shared" si="11"/>
        <v>18043.2</v>
      </c>
    </row>
    <row r="107" spans="2:11" x14ac:dyDescent="0.25">
      <c r="B107" s="43" t="s">
        <v>289</v>
      </c>
      <c r="C107" s="68">
        <v>200</v>
      </c>
      <c r="D107" s="45" t="s">
        <v>48</v>
      </c>
      <c r="E107" s="46" t="s">
        <v>319</v>
      </c>
      <c r="F107" s="45" t="s">
        <v>171</v>
      </c>
      <c r="G107" s="6">
        <v>28033</v>
      </c>
      <c r="H107" s="4">
        <v>29563</v>
      </c>
      <c r="J107" s="20">
        <f t="shared" si="10"/>
        <v>19623.099999999999</v>
      </c>
      <c r="K107" s="18">
        <f t="shared" si="11"/>
        <v>20694.099999999999</v>
      </c>
    </row>
    <row r="108" spans="2:11" x14ac:dyDescent="0.25">
      <c r="B108" s="43" t="s">
        <v>290</v>
      </c>
      <c r="C108" s="68">
        <v>250</v>
      </c>
      <c r="D108" s="45" t="s">
        <v>48</v>
      </c>
      <c r="E108" s="46" t="s">
        <v>319</v>
      </c>
      <c r="F108" s="45" t="s">
        <v>171</v>
      </c>
      <c r="G108" s="6">
        <v>33979</v>
      </c>
      <c r="H108" s="4">
        <v>35509</v>
      </c>
      <c r="J108" s="20">
        <f t="shared" si="10"/>
        <v>23785.300000000003</v>
      </c>
      <c r="K108" s="18">
        <f t="shared" si="11"/>
        <v>24856.300000000003</v>
      </c>
    </row>
    <row r="109" spans="2:11" x14ac:dyDescent="0.25">
      <c r="B109" s="43" t="s">
        <v>291</v>
      </c>
      <c r="C109" s="68">
        <v>315</v>
      </c>
      <c r="D109" s="45" t="s">
        <v>204</v>
      </c>
      <c r="E109" s="46" t="s">
        <v>319</v>
      </c>
      <c r="F109" s="45" t="s">
        <v>171</v>
      </c>
      <c r="G109" s="6">
        <v>43908</v>
      </c>
      <c r="H109" s="4">
        <v>45540</v>
      </c>
      <c r="J109" s="20">
        <f t="shared" si="10"/>
        <v>30735.599999999999</v>
      </c>
      <c r="K109" s="18">
        <f t="shared" si="11"/>
        <v>31878</v>
      </c>
    </row>
    <row r="110" spans="2:11" x14ac:dyDescent="0.25">
      <c r="B110" s="43" t="s">
        <v>292</v>
      </c>
      <c r="C110" s="68">
        <v>355</v>
      </c>
      <c r="D110" s="45" t="s">
        <v>204</v>
      </c>
      <c r="E110" s="46" t="s">
        <v>319</v>
      </c>
      <c r="F110" s="45" t="s">
        <v>171</v>
      </c>
      <c r="G110" s="6">
        <v>48365</v>
      </c>
      <c r="H110" s="4">
        <v>49997</v>
      </c>
      <c r="J110" s="20">
        <f t="shared" si="10"/>
        <v>33855.5</v>
      </c>
      <c r="K110" s="18">
        <f t="shared" si="11"/>
        <v>34997.9</v>
      </c>
    </row>
    <row r="111" spans="2:11" x14ac:dyDescent="0.25">
      <c r="B111" s="43" t="s">
        <v>293</v>
      </c>
      <c r="C111" s="68">
        <v>400</v>
      </c>
      <c r="D111" s="45" t="s">
        <v>206</v>
      </c>
      <c r="E111" s="46" t="s">
        <v>319</v>
      </c>
      <c r="F111" s="45" t="s">
        <v>171</v>
      </c>
      <c r="G111" s="6">
        <v>51944</v>
      </c>
      <c r="H111" s="4">
        <v>53576</v>
      </c>
      <c r="J111" s="20">
        <f t="shared" si="10"/>
        <v>36360.800000000003</v>
      </c>
      <c r="K111" s="18">
        <f t="shared" si="11"/>
        <v>37503.199999999997</v>
      </c>
    </row>
    <row r="112" spans="2:11" x14ac:dyDescent="0.25">
      <c r="B112" s="40" t="s">
        <v>32</v>
      </c>
      <c r="C112" s="40"/>
      <c r="D112" s="40"/>
      <c r="E112" s="40"/>
      <c r="F112" s="40"/>
      <c r="G112" s="40"/>
      <c r="H112" s="40"/>
      <c r="J112" s="59"/>
      <c r="K112" s="59"/>
    </row>
    <row r="113" spans="2:11" x14ac:dyDescent="0.25">
      <c r="B113" s="43" t="s">
        <v>339</v>
      </c>
      <c r="C113" s="67">
        <v>0.75</v>
      </c>
      <c r="D113" s="45" t="s">
        <v>33</v>
      </c>
      <c r="E113" s="46" t="s">
        <v>320</v>
      </c>
      <c r="F113" s="45" t="s">
        <v>171</v>
      </c>
      <c r="G113" s="6">
        <v>833</v>
      </c>
      <c r="H113" s="4">
        <v>882</v>
      </c>
      <c r="J113" s="20">
        <f t="shared" ref="J113:J115" si="12">IF($K$1=0,"",G113-G113*$K$1)</f>
        <v>583.1</v>
      </c>
      <c r="K113" s="18">
        <f t="shared" ref="K113:K115" si="13">IF($K$1=0,"",H113-H113*$K$1)</f>
        <v>617.40000000000009</v>
      </c>
    </row>
    <row r="114" spans="2:11" x14ac:dyDescent="0.25">
      <c r="B114" s="43" t="s">
        <v>340</v>
      </c>
      <c r="C114" s="67">
        <v>1.1000000000000001</v>
      </c>
      <c r="D114" s="45" t="s">
        <v>33</v>
      </c>
      <c r="E114" s="46" t="s">
        <v>320</v>
      </c>
      <c r="F114" s="45" t="s">
        <v>171</v>
      </c>
      <c r="G114" s="6">
        <v>1010</v>
      </c>
      <c r="H114" s="4">
        <v>1059</v>
      </c>
      <c r="J114" s="20">
        <f t="shared" si="12"/>
        <v>707</v>
      </c>
      <c r="K114" s="18">
        <f t="shared" si="13"/>
        <v>741.3</v>
      </c>
    </row>
    <row r="115" spans="2:11" x14ac:dyDescent="0.25">
      <c r="B115" s="43" t="s">
        <v>341</v>
      </c>
      <c r="C115" s="67">
        <v>1.5</v>
      </c>
      <c r="D115" s="45" t="s">
        <v>34</v>
      </c>
      <c r="E115" s="46" t="s">
        <v>320</v>
      </c>
      <c r="F115" s="45" t="s">
        <v>171</v>
      </c>
      <c r="G115" s="6">
        <v>1201</v>
      </c>
      <c r="H115" s="4">
        <v>1274</v>
      </c>
      <c r="J115" s="20">
        <f t="shared" si="12"/>
        <v>840.7</v>
      </c>
      <c r="K115" s="18">
        <f t="shared" si="13"/>
        <v>891.8</v>
      </c>
    </row>
    <row r="116" spans="2:11" x14ac:dyDescent="0.25">
      <c r="B116" s="43" t="s">
        <v>294</v>
      </c>
      <c r="C116" s="67">
        <v>2.2000000000000002</v>
      </c>
      <c r="D116" s="45" t="s">
        <v>35</v>
      </c>
      <c r="E116" s="46" t="s">
        <v>320</v>
      </c>
      <c r="F116" s="45" t="s">
        <v>171</v>
      </c>
      <c r="G116" s="6">
        <v>1523</v>
      </c>
      <c r="H116" s="4">
        <v>1621</v>
      </c>
      <c r="J116" s="20">
        <f t="shared" si="10"/>
        <v>1066.0999999999999</v>
      </c>
      <c r="K116" s="18">
        <f t="shared" si="11"/>
        <v>1134.7</v>
      </c>
    </row>
    <row r="117" spans="2:11" x14ac:dyDescent="0.25">
      <c r="B117" s="43" t="s">
        <v>295</v>
      </c>
      <c r="C117" s="68">
        <v>3</v>
      </c>
      <c r="D117" s="45" t="s">
        <v>36</v>
      </c>
      <c r="E117" s="46" t="s">
        <v>320</v>
      </c>
      <c r="F117" s="45" t="s">
        <v>171</v>
      </c>
      <c r="G117" s="6">
        <v>1879</v>
      </c>
      <c r="H117" s="4">
        <v>1977</v>
      </c>
      <c r="J117" s="20">
        <f t="shared" si="10"/>
        <v>1315.3000000000002</v>
      </c>
      <c r="K117" s="18">
        <f t="shared" si="11"/>
        <v>1383.9</v>
      </c>
    </row>
    <row r="118" spans="2:11" x14ac:dyDescent="0.25">
      <c r="B118" s="43" t="s">
        <v>296</v>
      </c>
      <c r="C118" s="68">
        <v>4</v>
      </c>
      <c r="D118" s="45" t="s">
        <v>37</v>
      </c>
      <c r="E118" s="46" t="s">
        <v>320</v>
      </c>
      <c r="F118" s="45" t="s">
        <v>171</v>
      </c>
      <c r="G118" s="6">
        <v>2218</v>
      </c>
      <c r="H118" s="4">
        <v>2390</v>
      </c>
      <c r="J118" s="20">
        <f t="shared" si="10"/>
        <v>1552.6</v>
      </c>
      <c r="K118" s="18">
        <f t="shared" si="11"/>
        <v>1673</v>
      </c>
    </row>
    <row r="119" spans="2:11" x14ac:dyDescent="0.25">
      <c r="B119" s="43" t="s">
        <v>297</v>
      </c>
      <c r="C119" s="67">
        <v>5.5</v>
      </c>
      <c r="D119" s="45" t="s">
        <v>37</v>
      </c>
      <c r="E119" s="46" t="s">
        <v>320</v>
      </c>
      <c r="F119" s="45" t="s">
        <v>171</v>
      </c>
      <c r="G119" s="6">
        <v>2813</v>
      </c>
      <c r="H119" s="4">
        <v>2984</v>
      </c>
      <c r="J119" s="20">
        <f t="shared" si="10"/>
        <v>1969.1</v>
      </c>
      <c r="K119" s="18">
        <f t="shared" si="11"/>
        <v>2088.8000000000002</v>
      </c>
    </row>
    <row r="120" spans="2:11" x14ac:dyDescent="0.25">
      <c r="B120" s="43" t="s">
        <v>298</v>
      </c>
      <c r="C120" s="67">
        <v>7.5</v>
      </c>
      <c r="D120" s="45" t="s">
        <v>38</v>
      </c>
      <c r="E120" s="46" t="s">
        <v>320</v>
      </c>
      <c r="F120" s="45" t="s">
        <v>171</v>
      </c>
      <c r="G120" s="6">
        <v>2915</v>
      </c>
      <c r="H120" s="4">
        <v>3086</v>
      </c>
      <c r="J120" s="20">
        <f t="shared" si="10"/>
        <v>2040.5</v>
      </c>
      <c r="K120" s="18">
        <f t="shared" si="11"/>
        <v>2160.1999999999998</v>
      </c>
    </row>
    <row r="121" spans="2:11" x14ac:dyDescent="0.25">
      <c r="B121" s="43" t="s">
        <v>299</v>
      </c>
      <c r="C121" s="68">
        <v>11</v>
      </c>
      <c r="D121" s="45" t="s">
        <v>39</v>
      </c>
      <c r="E121" s="46" t="s">
        <v>320</v>
      </c>
      <c r="F121" s="45" t="s">
        <v>171</v>
      </c>
      <c r="G121" s="6">
        <v>3934</v>
      </c>
      <c r="H121" s="4">
        <v>4187</v>
      </c>
      <c r="J121" s="20">
        <f t="shared" si="10"/>
        <v>2753.8</v>
      </c>
      <c r="K121" s="18">
        <f t="shared" si="11"/>
        <v>2930.9</v>
      </c>
    </row>
    <row r="122" spans="2:11" x14ac:dyDescent="0.25">
      <c r="B122" s="43" t="s">
        <v>300</v>
      </c>
      <c r="C122" s="68">
        <v>15</v>
      </c>
      <c r="D122" s="45" t="s">
        <v>40</v>
      </c>
      <c r="E122" s="46" t="s">
        <v>320</v>
      </c>
      <c r="F122" s="45" t="s">
        <v>171</v>
      </c>
      <c r="G122" s="6">
        <v>4894</v>
      </c>
      <c r="H122" s="4">
        <v>5279</v>
      </c>
      <c r="J122" s="20">
        <f t="shared" si="10"/>
        <v>3425.8</v>
      </c>
      <c r="K122" s="18">
        <f t="shared" si="11"/>
        <v>3695.3</v>
      </c>
    </row>
    <row r="123" spans="2:11" x14ac:dyDescent="0.25">
      <c r="B123" s="43" t="s">
        <v>301</v>
      </c>
      <c r="C123" s="67">
        <v>18.5</v>
      </c>
      <c r="D123" s="45" t="s">
        <v>41</v>
      </c>
      <c r="E123" s="46" t="s">
        <v>320</v>
      </c>
      <c r="F123" s="45" t="s">
        <v>171</v>
      </c>
      <c r="G123" s="6">
        <v>5033</v>
      </c>
      <c r="H123" s="4">
        <v>5444</v>
      </c>
      <c r="J123" s="20">
        <f t="shared" si="10"/>
        <v>3523.1000000000004</v>
      </c>
      <c r="K123" s="18">
        <f t="shared" si="11"/>
        <v>3810.8</v>
      </c>
    </row>
    <row r="124" spans="2:11" x14ac:dyDescent="0.25">
      <c r="B124" s="43" t="s">
        <v>302</v>
      </c>
      <c r="C124" s="68">
        <v>22</v>
      </c>
      <c r="D124" s="45" t="s">
        <v>42</v>
      </c>
      <c r="E124" s="46" t="s">
        <v>320</v>
      </c>
      <c r="F124" s="45" t="s">
        <v>171</v>
      </c>
      <c r="G124" s="6">
        <v>6208</v>
      </c>
      <c r="H124" s="4">
        <v>6619</v>
      </c>
      <c r="J124" s="20">
        <f t="shared" si="10"/>
        <v>4345.6000000000004</v>
      </c>
      <c r="K124" s="18">
        <f t="shared" si="11"/>
        <v>4633.3</v>
      </c>
    </row>
    <row r="125" spans="2:11" x14ac:dyDescent="0.25">
      <c r="B125" s="43" t="s">
        <v>303</v>
      </c>
      <c r="C125" s="68">
        <v>30</v>
      </c>
      <c r="D125" s="45" t="s">
        <v>43</v>
      </c>
      <c r="E125" s="46" t="s">
        <v>320</v>
      </c>
      <c r="F125" s="45" t="s">
        <v>171</v>
      </c>
      <c r="G125" s="6">
        <v>7389</v>
      </c>
      <c r="H125" s="4">
        <v>7943</v>
      </c>
      <c r="J125" s="20">
        <f t="shared" si="10"/>
        <v>5172.3</v>
      </c>
      <c r="K125" s="18">
        <f t="shared" si="11"/>
        <v>5560.1</v>
      </c>
    </row>
    <row r="126" spans="2:11" x14ac:dyDescent="0.25">
      <c r="B126" s="43" t="s">
        <v>304</v>
      </c>
      <c r="C126" s="68">
        <v>37</v>
      </c>
      <c r="D126" s="45" t="s">
        <v>44</v>
      </c>
      <c r="E126" s="46" t="s">
        <v>320</v>
      </c>
      <c r="F126" s="45" t="s">
        <v>171</v>
      </c>
      <c r="G126" s="6">
        <v>8896</v>
      </c>
      <c r="H126" s="4">
        <v>9629</v>
      </c>
      <c r="J126" s="20">
        <f t="shared" si="10"/>
        <v>6227.2000000000007</v>
      </c>
      <c r="K126" s="18">
        <f t="shared" si="11"/>
        <v>6740.3</v>
      </c>
    </row>
    <row r="127" spans="2:11" x14ac:dyDescent="0.25">
      <c r="B127" s="43" t="s">
        <v>305</v>
      </c>
      <c r="C127" s="68">
        <v>45</v>
      </c>
      <c r="D127" s="45" t="s">
        <v>45</v>
      </c>
      <c r="E127" s="46" t="s">
        <v>320</v>
      </c>
      <c r="F127" s="45" t="s">
        <v>171</v>
      </c>
      <c r="G127" s="6">
        <v>10238</v>
      </c>
      <c r="H127" s="4">
        <v>10972</v>
      </c>
      <c r="J127" s="20">
        <f t="shared" si="10"/>
        <v>7166.6</v>
      </c>
      <c r="K127" s="18">
        <f t="shared" si="11"/>
        <v>7680.4</v>
      </c>
    </row>
    <row r="128" spans="2:11" x14ac:dyDescent="0.25">
      <c r="B128" s="43" t="s">
        <v>306</v>
      </c>
      <c r="C128" s="68">
        <v>55</v>
      </c>
      <c r="D128" s="45" t="s">
        <v>46</v>
      </c>
      <c r="E128" s="46" t="s">
        <v>320</v>
      </c>
      <c r="F128" s="45" t="s">
        <v>171</v>
      </c>
      <c r="G128" s="6">
        <v>13520</v>
      </c>
      <c r="H128" s="4">
        <v>15049</v>
      </c>
      <c r="J128" s="20">
        <f t="shared" si="10"/>
        <v>9464</v>
      </c>
      <c r="K128" s="18">
        <f t="shared" si="11"/>
        <v>10534.3</v>
      </c>
    </row>
    <row r="129" spans="2:11" x14ac:dyDescent="0.25">
      <c r="B129" s="43" t="s">
        <v>307</v>
      </c>
      <c r="C129" s="68">
        <v>75</v>
      </c>
      <c r="D129" s="45" t="s">
        <v>47</v>
      </c>
      <c r="E129" s="46" t="s">
        <v>320</v>
      </c>
      <c r="F129" s="45" t="s">
        <v>171</v>
      </c>
      <c r="G129" s="6">
        <v>14327</v>
      </c>
      <c r="H129" s="4">
        <v>15857</v>
      </c>
      <c r="J129" s="20">
        <f t="shared" si="10"/>
        <v>10028.900000000001</v>
      </c>
      <c r="K129" s="18">
        <f t="shared" si="11"/>
        <v>11099.900000000001</v>
      </c>
    </row>
    <row r="130" spans="2:11" x14ac:dyDescent="0.25">
      <c r="B130" s="43" t="s">
        <v>308</v>
      </c>
      <c r="C130" s="68">
        <v>90</v>
      </c>
      <c r="D130" s="45" t="s">
        <v>48</v>
      </c>
      <c r="E130" s="46" t="s">
        <v>320</v>
      </c>
      <c r="F130" s="45" t="s">
        <v>171</v>
      </c>
      <c r="G130" s="6">
        <v>14957</v>
      </c>
      <c r="H130" s="4">
        <v>16486</v>
      </c>
      <c r="J130" s="20">
        <f t="shared" si="10"/>
        <v>10469.900000000001</v>
      </c>
      <c r="K130" s="18">
        <f t="shared" si="11"/>
        <v>11540.2</v>
      </c>
    </row>
    <row r="131" spans="2:11" x14ac:dyDescent="0.25">
      <c r="B131" s="43" t="s">
        <v>309</v>
      </c>
      <c r="C131" s="68">
        <v>110</v>
      </c>
      <c r="D131" s="45" t="s">
        <v>48</v>
      </c>
      <c r="E131" s="46" t="s">
        <v>320</v>
      </c>
      <c r="F131" s="45" t="s">
        <v>171</v>
      </c>
      <c r="G131" s="6">
        <v>15847</v>
      </c>
      <c r="H131" s="4">
        <v>17377</v>
      </c>
      <c r="J131" s="20">
        <f t="shared" si="10"/>
        <v>11092.900000000001</v>
      </c>
      <c r="K131" s="18">
        <f t="shared" si="11"/>
        <v>12163.900000000001</v>
      </c>
    </row>
    <row r="132" spans="2:11" x14ac:dyDescent="0.25">
      <c r="B132" s="43" t="s">
        <v>310</v>
      </c>
      <c r="C132" s="68">
        <v>132</v>
      </c>
      <c r="D132" s="45" t="s">
        <v>48</v>
      </c>
      <c r="E132" s="46" t="s">
        <v>320</v>
      </c>
      <c r="F132" s="45" t="s">
        <v>171</v>
      </c>
      <c r="G132" s="6">
        <v>19656</v>
      </c>
      <c r="H132" s="4">
        <v>21186</v>
      </c>
      <c r="J132" s="20">
        <f t="shared" si="10"/>
        <v>13759.2</v>
      </c>
      <c r="K132" s="18">
        <f t="shared" si="11"/>
        <v>14830.2</v>
      </c>
    </row>
    <row r="133" spans="2:11" x14ac:dyDescent="0.25">
      <c r="B133" s="43" t="s">
        <v>311</v>
      </c>
      <c r="C133" s="68">
        <v>160</v>
      </c>
      <c r="D133" s="45" t="s">
        <v>48</v>
      </c>
      <c r="E133" s="46" t="s">
        <v>320</v>
      </c>
      <c r="F133" s="45" t="s">
        <v>171</v>
      </c>
      <c r="G133" s="6">
        <v>25732</v>
      </c>
      <c r="H133" s="4">
        <v>27261</v>
      </c>
      <c r="J133" s="20">
        <f t="shared" si="10"/>
        <v>18012.400000000001</v>
      </c>
      <c r="K133" s="18">
        <f t="shared" si="11"/>
        <v>19082.7</v>
      </c>
    </row>
    <row r="134" spans="2:11" x14ac:dyDescent="0.25">
      <c r="B134" s="43" t="s">
        <v>312</v>
      </c>
      <c r="C134" s="68">
        <v>200</v>
      </c>
      <c r="D134" s="45" t="s">
        <v>48</v>
      </c>
      <c r="E134" s="46" t="s">
        <v>320</v>
      </c>
      <c r="F134" s="45" t="s">
        <v>171</v>
      </c>
      <c r="G134" s="6">
        <v>33335</v>
      </c>
      <c r="H134" s="4">
        <v>34865</v>
      </c>
      <c r="J134" s="20">
        <f t="shared" si="10"/>
        <v>23334.5</v>
      </c>
      <c r="K134" s="18">
        <f t="shared" si="11"/>
        <v>24405.5</v>
      </c>
    </row>
    <row r="135" spans="2:11" x14ac:dyDescent="0.25">
      <c r="B135" s="43" t="s">
        <v>313</v>
      </c>
      <c r="C135" s="68">
        <v>250</v>
      </c>
      <c r="D135" s="45" t="s">
        <v>204</v>
      </c>
      <c r="E135" s="46" t="s">
        <v>320</v>
      </c>
      <c r="F135" s="45" t="s">
        <v>171</v>
      </c>
      <c r="G135" s="6">
        <v>44115</v>
      </c>
      <c r="H135" s="4">
        <v>45747</v>
      </c>
      <c r="J135" s="20">
        <f t="shared" si="10"/>
        <v>30880.5</v>
      </c>
      <c r="K135" s="18">
        <f t="shared" si="11"/>
        <v>32022.9</v>
      </c>
    </row>
    <row r="136" spans="2:11" x14ac:dyDescent="0.25">
      <c r="B136" s="43" t="s">
        <v>314</v>
      </c>
      <c r="C136" s="68">
        <v>315</v>
      </c>
      <c r="D136" s="45" t="s">
        <v>206</v>
      </c>
      <c r="E136" s="46" t="s">
        <v>320</v>
      </c>
      <c r="F136" s="45" t="s">
        <v>171</v>
      </c>
      <c r="G136" s="6">
        <v>53703</v>
      </c>
      <c r="H136" s="4">
        <v>55335</v>
      </c>
      <c r="J136" s="20">
        <f t="shared" si="10"/>
        <v>37592.1</v>
      </c>
      <c r="K136" s="18">
        <f t="shared" si="11"/>
        <v>38734.5</v>
      </c>
    </row>
  </sheetData>
  <sheetProtection sheet="1" objects="1" scenarios="1"/>
  <mergeCells count="3">
    <mergeCell ref="B2:B3"/>
    <mergeCell ref="D2:D3"/>
    <mergeCell ref="F2:F3"/>
  </mergeCells>
  <conditionalFormatting sqref="F59 F61:F62 F64 F66:F67 F69:F77 F81:F90 F92:F106 F5:F14 F16:F40 F43:F48 F50:F57">
    <cfRule type="cellIs" dxfId="10" priority="128" stopIfTrue="1" operator="equal">
      <formula>" -"</formula>
    </cfRule>
  </conditionalFormatting>
  <conditionalFormatting sqref="B55:D55 B52:D52 B31:D31 B28:D28 B26:D26 B24:D24 B21:D21 B19:D19 B11:D11 B96:D96 B94:D94 B101:D101 B98:D98 B14:D14">
    <cfRule type="cellIs" dxfId="9" priority="127" stopIfTrue="1" operator="equal">
      <formula>"???"</formula>
    </cfRule>
  </conditionalFormatting>
  <conditionalFormatting sqref="F107:F111">
    <cfRule type="cellIs" dxfId="8" priority="124" stopIfTrue="1" operator="equal">
      <formula>" -"</formula>
    </cfRule>
  </conditionalFormatting>
  <conditionalFormatting sqref="F15">
    <cfRule type="cellIs" dxfId="7" priority="126" stopIfTrue="1" operator="equal">
      <formula>" -"</formula>
    </cfRule>
  </conditionalFormatting>
  <conditionalFormatting sqref="B15:D15">
    <cfRule type="cellIs" dxfId="6" priority="125" stopIfTrue="1" operator="equal">
      <formula>"???"</formula>
    </cfRule>
  </conditionalFormatting>
  <conditionalFormatting sqref="F116:F136">
    <cfRule type="cellIs" dxfId="5" priority="123" stopIfTrue="1" operator="equal">
      <formula>" -"</formula>
    </cfRule>
  </conditionalFormatting>
  <conditionalFormatting sqref="F49">
    <cfRule type="cellIs" dxfId="4" priority="65" stopIfTrue="1" operator="equal">
      <formula>" -"</formula>
    </cfRule>
  </conditionalFormatting>
  <conditionalFormatting sqref="B49:D49">
    <cfRule type="cellIs" dxfId="3" priority="64" stopIfTrue="1" operator="equal">
      <formula>"???"</formula>
    </cfRule>
  </conditionalFormatting>
  <conditionalFormatting sqref="F42">
    <cfRule type="cellIs" dxfId="2" priority="4" stopIfTrue="1" operator="equal">
      <formula>" -"</formula>
    </cfRule>
  </conditionalFormatting>
  <conditionalFormatting sqref="F79:F80">
    <cfRule type="cellIs" dxfId="1" priority="2" stopIfTrue="1" operator="equal">
      <formula>" -"</formula>
    </cfRule>
  </conditionalFormatting>
  <conditionalFormatting sqref="F113:F115">
    <cfRule type="cellIs" dxfId="0" priority="1" stopIfTrue="1" operator="equal">
      <formula>" -"</formula>
    </cfRule>
  </conditionalFormatting>
  <pageMargins left="0.28999999999999998" right="0.3" top="0.34" bottom="0.31" header="0.31496062992125984" footer="0.31496062992125984"/>
  <pageSetup paperSize="9" scale="8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 page</vt:lpstr>
      <vt:lpstr>IE1 Motors</vt:lpstr>
      <vt:lpstr>IE2 Motors</vt:lpstr>
      <vt:lpstr>IE3 Motors</vt:lpstr>
    </vt:vector>
  </TitlesOfParts>
  <Company>Exico Electric Motors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Hodek</dc:creator>
  <cp:lastModifiedBy>Jerry Hodek</cp:lastModifiedBy>
  <cp:lastPrinted>2020-04-01T12:46:49Z</cp:lastPrinted>
  <dcterms:created xsi:type="dcterms:W3CDTF">2018-08-06T16:57:25Z</dcterms:created>
  <dcterms:modified xsi:type="dcterms:W3CDTF">2022-05-08T16:14:02Z</dcterms:modified>
</cp:coreProperties>
</file>